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05" activeTab="1"/>
  </bookViews>
  <sheets>
    <sheet name="A銀行" sheetId="1" r:id="rId1"/>
    <sheet name="B銀行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<sst xmlns="http://schemas.openxmlformats.org/spreadsheetml/2006/main" count="30" uniqueCount="15">
  <si>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貸款利率</t>
  </si>
  <si>
    <t>每月繳款</t>
  </si>
  <si>
    <t>提早還款</t>
  </si>
  <si>
    <t>月份</t>
  </si>
  <si>
    <t>貸款結餘</t>
  </si>
  <si>
    <t>償還本金</t>
  </si>
  <si>
    <t>利息</t>
  </si>
  <si>
    <t>貸款金額</t>
  </si>
  <si>
    <r>
      <t>寬限期(月</t>
    </r>
    <r>
      <rPr>
        <sz val="12"/>
        <rFont val="新細明體"/>
        <family val="1"/>
      </rPr>
      <t>)</t>
    </r>
  </si>
  <si>
    <t>繳交利息總額</t>
  </si>
  <si>
    <t>本利和</t>
  </si>
  <si>
    <t>貸款年數</t>
  </si>
  <si>
    <t>等值利率</t>
  </si>
  <si>
    <t>現金流量</t>
  </si>
  <si>
    <t>多段式房貸如何比較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</si>
</sst>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0.000%"/>
    <numFmt numFmtId="181" formatCode="_-* #,##0.0_-;\-* #,##0.0_-;_-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%"/>
    <numFmt numFmtId="186" formatCode="&quot;$&quot;#,##0.0;[Red]\-&quot;$&quot;#,##0.0"/>
    <numFmt numFmtId="187" formatCode="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_);[Red]\(0.00\)"/>
    <numFmt numFmtId="195" formatCode="0.0_);[Red]\(0.0\)"/>
    <numFmt numFmtId="196" formatCode="0_);[Red]\(0\)"/>
    <numFmt numFmtId="197" formatCode="#,##0_ ;[Red]\-#,##0\ "/>
  </numFmts>
  <fonts count="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2"/>
      <name val="新細明體"/>
      <family val="1"/>
    </font>
    <font>
      <sz val="12"/>
      <color indexed="4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10" fontId="0" fillId="0" borderId="0" xfId="18" applyNumberFormat="1" applyAlignment="1">
      <alignment vertical="center"/>
    </xf>
    <xf numFmtId="10" fontId="0" fillId="0" borderId="1" xfId="18" applyNumberFormat="1" applyBorder="1" applyAlignment="1">
      <alignment vertical="center"/>
    </xf>
    <xf numFmtId="10" fontId="0" fillId="2" borderId="1" xfId="18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15" applyNumberFormat="1" applyFill="1" applyBorder="1" applyAlignment="1">
      <alignment horizontal="center" vertical="center"/>
    </xf>
    <xf numFmtId="178" fontId="0" fillId="0" borderId="1" xfId="15" applyNumberFormat="1" applyBorder="1" applyAlignment="1">
      <alignment vertical="center"/>
    </xf>
    <xf numFmtId="178" fontId="0" fillId="2" borderId="1" xfId="15" applyNumberFormat="1" applyFill="1" applyBorder="1" applyAlignment="1">
      <alignment vertical="center"/>
    </xf>
    <xf numFmtId="178" fontId="0" fillId="2" borderId="2" xfId="15" applyNumberFormat="1" applyFill="1" applyBorder="1" applyAlignment="1">
      <alignment vertical="center"/>
    </xf>
    <xf numFmtId="178" fontId="0" fillId="2" borderId="3" xfId="15" applyNumberFormat="1" applyFill="1" applyBorder="1" applyAlignment="1">
      <alignment vertical="center"/>
    </xf>
    <xf numFmtId="178" fontId="0" fillId="3" borderId="4" xfId="15" applyNumberFormat="1" applyFont="1" applyFill="1" applyBorder="1" applyAlignment="1">
      <alignment vertical="center"/>
    </xf>
    <xf numFmtId="178" fontId="0" fillId="3" borderId="5" xfId="15" applyNumberFormat="1" applyFont="1" applyFill="1" applyBorder="1" applyAlignment="1">
      <alignment vertical="center"/>
    </xf>
    <xf numFmtId="178" fontId="0" fillId="3" borderId="6" xfId="15" applyNumberFormat="1" applyFont="1" applyFill="1" applyBorder="1" applyAlignment="1">
      <alignment vertical="center"/>
    </xf>
    <xf numFmtId="178" fontId="4" fillId="4" borderId="3" xfId="15" applyNumberFormat="1" applyFont="1" applyFill="1" applyBorder="1" applyAlignment="1">
      <alignment vertical="center"/>
    </xf>
    <xf numFmtId="178" fontId="4" fillId="4" borderId="7" xfId="15" applyNumberFormat="1" applyFont="1" applyFill="1" applyBorder="1" applyAlignment="1">
      <alignment vertical="center"/>
    </xf>
    <xf numFmtId="196" fontId="0" fillId="2" borderId="3" xfId="15" applyNumberFormat="1" applyFill="1" applyBorder="1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15" applyNumberFormat="1" applyBorder="1" applyAlignment="1">
      <alignment vertical="center"/>
    </xf>
    <xf numFmtId="178" fontId="0" fillId="2" borderId="1" xfId="15" applyNumberForma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185" fontId="5" fillId="6" borderId="0" xfId="18" applyNumberFormat="1" applyFont="1" applyFill="1" applyAlignment="1">
      <alignment vertical="center"/>
    </xf>
    <xf numFmtId="178" fontId="7" fillId="7" borderId="8" xfId="15" applyNumberFormat="1" applyFont="1" applyFill="1" applyBorder="1" applyAlignment="1">
      <alignment horizontal="center" vertical="center"/>
    </xf>
    <xf numFmtId="178" fontId="6" fillId="8" borderId="9" xfId="0" applyNumberFormat="1" applyFont="1" applyFill="1" applyBorder="1" applyAlignment="1">
      <alignment vertical="center"/>
    </xf>
    <xf numFmtId="197" fontId="0" fillId="8" borderId="9" xfId="0" applyNumberFormat="1" applyFill="1" applyBorder="1" applyAlignment="1">
      <alignment vertical="center"/>
    </xf>
    <xf numFmtId="197" fontId="0" fillId="8" borderId="10" xfId="0" applyNumberFormat="1" applyFill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178" fontId="2" fillId="0" borderId="0" xfId="21" applyNumberForma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781050</xdr:colOff>
      <xdr:row>29</xdr:row>
      <xdr:rowOff>180975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915275" y="627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781050</xdr:colOff>
      <xdr:row>29</xdr:row>
      <xdr:rowOff>180975</xdr:rowOff>
    </xdr:from>
    <xdr:ext cx="76200" cy="247650"/>
    <xdr:sp>
      <xdr:nvSpPr>
        <xdr:cNvPr id="2" name="TextBox 6"/>
        <xdr:cNvSpPr txBox="1">
          <a:spLocks noChangeArrowheads="1"/>
        </xdr:cNvSpPr>
      </xdr:nvSpPr>
      <xdr:spPr>
        <a:xfrm>
          <a:off x="7915275" y="627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781050</xdr:colOff>
      <xdr:row>29</xdr:row>
      <xdr:rowOff>180975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915275" y="627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2</xdr:col>
      <xdr:colOff>514350</xdr:colOff>
      <xdr:row>1</xdr:row>
      <xdr:rowOff>19050</xdr:rowOff>
    </xdr:from>
    <xdr:to>
      <xdr:col>3</xdr:col>
      <xdr:colOff>723900</xdr:colOff>
      <xdr:row>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695575" y="228600"/>
          <a:ext cx="1066800" cy="466725"/>
        </a:xfrm>
        <a:prstGeom prst="wedgeRoundRectCallout">
          <a:avLst>
            <a:gd name="adj1" fmla="val -97319"/>
            <a:gd name="adj2" fmla="val 58162"/>
          </a:avLst>
        </a:prstGeom>
        <a:solidFill>
          <a:srgbClr val="3399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總繳利息金額</a:t>
          </a:r>
        </a:p>
      </xdr:txBody>
    </xdr:sp>
    <xdr:clientData/>
  </xdr:twoCellAnchor>
  <xdr:twoCellAnchor>
    <xdr:from>
      <xdr:col>6</xdr:col>
      <xdr:colOff>76200</xdr:colOff>
      <xdr:row>0</xdr:row>
      <xdr:rowOff>190500</xdr:rowOff>
    </xdr:from>
    <xdr:to>
      <xdr:col>7</xdr:col>
      <xdr:colOff>361950</xdr:colOff>
      <xdr:row>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524500" y="190500"/>
          <a:ext cx="1114425" cy="590550"/>
        </a:xfrm>
        <a:prstGeom prst="wedgeRoundRectCallout">
          <a:avLst>
            <a:gd name="adj1" fmla="val 96152"/>
            <a:gd name="adj2" fmla="val -25805"/>
          </a:avLst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等值一段式
年利率</a:t>
          </a:r>
        </a:p>
      </xdr:txBody>
    </xdr:sp>
    <xdr:clientData/>
  </xdr:twoCellAnchor>
  <xdr:twoCellAnchor>
    <xdr:from>
      <xdr:col>9</xdr:col>
      <xdr:colOff>238125</xdr:colOff>
      <xdr:row>6</xdr:row>
      <xdr:rowOff>85725</xdr:rowOff>
    </xdr:from>
    <xdr:to>
      <xdr:col>10</xdr:col>
      <xdr:colOff>238125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277225" y="1362075"/>
          <a:ext cx="685800" cy="466725"/>
        </a:xfrm>
        <a:prstGeom prst="wedgeRoundRectCallout">
          <a:avLst>
            <a:gd name="adj1" fmla="val -87500"/>
            <a:gd name="adj2" fmla="val 39796"/>
          </a:avLst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第一期</a:t>
          </a:r>
        </a:p>
      </xdr:txBody>
    </xdr:sp>
    <xdr:clientData/>
  </xdr:twoCellAnchor>
  <xdr:twoCellAnchor>
    <xdr:from>
      <xdr:col>9</xdr:col>
      <xdr:colOff>285750</xdr:colOff>
      <xdr:row>12</xdr:row>
      <xdr:rowOff>133350</xdr:rowOff>
    </xdr:from>
    <xdr:to>
      <xdr:col>10</xdr:col>
      <xdr:colOff>285750</xdr:colOff>
      <xdr:row>14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8324850" y="2667000"/>
          <a:ext cx="685800" cy="466725"/>
        </a:xfrm>
        <a:prstGeom prst="wedgeRoundRectCallout">
          <a:avLst>
            <a:gd name="adj1" fmla="val -87500"/>
            <a:gd name="adj2" fmla="val 39796"/>
          </a:avLst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第七期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3/Mortgage3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3/Mortgage3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workbookViewId="0" topLeftCell="A1">
      <selection activeCell="E3" sqref="E3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1.25390625" style="4" customWidth="1"/>
    <col min="4" max="4" width="10.875" style="21" customWidth="1"/>
    <col min="5" max="5" width="10.125" style="1" customWidth="1"/>
    <col min="6" max="6" width="10.625" style="5" bestFit="1" customWidth="1"/>
    <col min="7" max="7" width="10.875" style="1" bestFit="1" customWidth="1"/>
    <col min="8" max="8" width="11.25390625" style="0" bestFit="1" customWidth="1"/>
    <col min="9" max="9" width="11.875" style="0" bestFit="1" customWidth="1"/>
  </cols>
  <sheetData>
    <row r="1" spans="1:9" ht="16.5">
      <c r="A1" s="15" t="s">
        <v>7</v>
      </c>
      <c r="B1" s="13">
        <v>1000000</v>
      </c>
      <c r="C1" s="1"/>
      <c r="E1" s="31" t="s">
        <v>14</v>
      </c>
      <c r="I1" s="24" t="s">
        <v>12</v>
      </c>
    </row>
    <row r="2" spans="1:9" ht="16.5">
      <c r="A2" s="16" t="s">
        <v>8</v>
      </c>
      <c r="B2" s="20">
        <v>0</v>
      </c>
      <c r="C2" s="1"/>
      <c r="I2" s="25">
        <f>IRR(I8:I248,0.1%)*12</f>
        <v>0.03599999999999864</v>
      </c>
    </row>
    <row r="3" spans="1:3" ht="16.5">
      <c r="A3" s="16" t="s">
        <v>11</v>
      </c>
      <c r="B3" s="14">
        <v>20</v>
      </c>
      <c r="C3" s="1"/>
    </row>
    <row r="4" spans="1:3" ht="16.5">
      <c r="A4" s="16" t="s">
        <v>9</v>
      </c>
      <c r="B4" s="18">
        <f>SUM(E:E)</f>
        <v>404267.5204328274</v>
      </c>
      <c r="C4" s="1"/>
    </row>
    <row r="5" spans="1:3" ht="17.25" thickBot="1">
      <c r="A5" s="17" t="s">
        <v>10</v>
      </c>
      <c r="B5" s="19">
        <f>SUM(C:C)+B4</f>
        <v>1404267.5204328275</v>
      </c>
      <c r="C5" s="1"/>
    </row>
    <row r="6" spans="1:3" ht="17.25" thickBot="1">
      <c r="A6" s="1"/>
      <c r="B6" s="1"/>
      <c r="C6" s="1"/>
    </row>
    <row r="7" spans="1:9" ht="16.5">
      <c r="A7" s="8" t="s">
        <v>3</v>
      </c>
      <c r="B7" s="8" t="s">
        <v>4</v>
      </c>
      <c r="C7" s="9" t="s">
        <v>5</v>
      </c>
      <c r="D7" s="10" t="s">
        <v>2</v>
      </c>
      <c r="E7" s="10" t="s">
        <v>6</v>
      </c>
      <c r="F7" s="8" t="s">
        <v>0</v>
      </c>
      <c r="G7" s="10" t="s">
        <v>1</v>
      </c>
      <c r="I7" s="26" t="s">
        <v>13</v>
      </c>
    </row>
    <row r="8" spans="1:9" ht="16.5">
      <c r="A8" s="3">
        <v>0</v>
      </c>
      <c r="B8" s="2">
        <f>B1</f>
        <v>1000000</v>
      </c>
      <c r="C8" s="2"/>
      <c r="D8" s="22"/>
      <c r="E8" s="11"/>
      <c r="F8" s="6"/>
      <c r="G8" s="11"/>
      <c r="I8" s="27">
        <f>B8</f>
        <v>1000000</v>
      </c>
    </row>
    <row r="9" spans="1:9" ht="16.5">
      <c r="A9" s="3">
        <f aca="true" t="shared" si="0" ref="A9:A72">A8+1</f>
        <v>1</v>
      </c>
      <c r="B9" s="2">
        <f aca="true" t="shared" si="1" ref="B9:B72">B8-C9-D9</f>
        <v>997148.8853315297</v>
      </c>
      <c r="C9" s="2">
        <f aca="true" t="shared" si="2" ref="C9:C72">G9-E9</f>
        <v>2851.11466847033</v>
      </c>
      <c r="D9" s="23"/>
      <c r="E9" s="11">
        <f aca="true" t="shared" si="3" ref="E9:E72">B8*F9/12</f>
        <v>3000</v>
      </c>
      <c r="F9" s="7">
        <v>0.036</v>
      </c>
      <c r="G9" s="11">
        <f>IF(A9&lt;=$B$2,B8*(F9/12),-PMT(F9/12,$B$3*12-A8,B8))</f>
        <v>5851.11466847033</v>
      </c>
      <c r="I9" s="28">
        <f>-G9</f>
        <v>-5851.11466847033</v>
      </c>
    </row>
    <row r="10" spans="1:9" ht="16.5">
      <c r="A10" s="3">
        <f t="shared" si="0"/>
        <v>2</v>
      </c>
      <c r="B10" s="2">
        <f t="shared" si="1"/>
        <v>994289.217319054</v>
      </c>
      <c r="C10" s="2">
        <f t="shared" si="2"/>
        <v>2859.6680124757404</v>
      </c>
      <c r="D10" s="23"/>
      <c r="E10" s="11">
        <f t="shared" si="3"/>
        <v>2991.4466559945886</v>
      </c>
      <c r="F10" s="7">
        <f>F9</f>
        <v>0.036</v>
      </c>
      <c r="G10" s="11">
        <f aca="true" t="shared" si="4" ref="G10:G73">IF(A10&lt;=$B$2,B9*(F10/12),-PMT(F10/12,$B$3*12-A9,B9))</f>
        <v>5851.114668470329</v>
      </c>
      <c r="I10" s="28">
        <f aca="true" t="shared" si="5" ref="I10:I73">-G10</f>
        <v>-5851.114668470329</v>
      </c>
    </row>
    <row r="11" spans="1:9" ht="16.5">
      <c r="A11" s="3">
        <f t="shared" si="0"/>
        <v>3</v>
      </c>
      <c r="B11" s="2">
        <f t="shared" si="1"/>
        <v>991420.9703025408</v>
      </c>
      <c r="C11" s="2">
        <f t="shared" si="2"/>
        <v>2868.2470165131663</v>
      </c>
      <c r="D11" s="23"/>
      <c r="E11" s="11">
        <f t="shared" si="3"/>
        <v>2982.867651957162</v>
      </c>
      <c r="F11" s="7">
        <f aca="true" t="shared" si="6" ref="F11:F74">F10</f>
        <v>0.036</v>
      </c>
      <c r="G11" s="11">
        <f t="shared" si="4"/>
        <v>5851.114668470328</v>
      </c>
      <c r="I11" s="28">
        <f t="shared" si="5"/>
        <v>-5851.114668470328</v>
      </c>
    </row>
    <row r="12" spans="1:9" ht="16.5">
      <c r="A12" s="3">
        <f t="shared" si="0"/>
        <v>4</v>
      </c>
      <c r="B12" s="2">
        <f t="shared" si="1"/>
        <v>988544.1185449781</v>
      </c>
      <c r="C12" s="2">
        <f t="shared" si="2"/>
        <v>2876.851757562704</v>
      </c>
      <c r="D12" s="23"/>
      <c r="E12" s="11">
        <f t="shared" si="3"/>
        <v>2974.2629109076224</v>
      </c>
      <c r="F12" s="7">
        <f t="shared" si="6"/>
        <v>0.036</v>
      </c>
      <c r="G12" s="11">
        <f t="shared" si="4"/>
        <v>5851.114668470326</v>
      </c>
      <c r="I12" s="28">
        <f t="shared" si="5"/>
        <v>-5851.114668470326</v>
      </c>
    </row>
    <row r="13" spans="1:9" ht="16.5">
      <c r="A13" s="3">
        <f t="shared" si="0"/>
        <v>5</v>
      </c>
      <c r="B13" s="2">
        <f t="shared" si="1"/>
        <v>985658.6362321427</v>
      </c>
      <c r="C13" s="2">
        <f t="shared" si="2"/>
        <v>2885.4823128353914</v>
      </c>
      <c r="D13" s="12"/>
      <c r="E13" s="11">
        <f t="shared" si="3"/>
        <v>2965.632355634934</v>
      </c>
      <c r="F13" s="7">
        <f t="shared" si="6"/>
        <v>0.036</v>
      </c>
      <c r="G13" s="11">
        <f t="shared" si="4"/>
        <v>5851.114668470325</v>
      </c>
      <c r="I13" s="28">
        <f t="shared" si="5"/>
        <v>-5851.114668470325</v>
      </c>
    </row>
    <row r="14" spans="1:9" ht="16.5">
      <c r="A14" s="3">
        <f t="shared" si="0"/>
        <v>6</v>
      </c>
      <c r="B14" s="2">
        <f t="shared" si="1"/>
        <v>982764.4974723688</v>
      </c>
      <c r="C14" s="2">
        <f t="shared" si="2"/>
        <v>2894.138759773896</v>
      </c>
      <c r="D14" s="23"/>
      <c r="E14" s="11">
        <f t="shared" si="3"/>
        <v>2956.9759086964277</v>
      </c>
      <c r="F14" s="7">
        <f t="shared" si="6"/>
        <v>0.036</v>
      </c>
      <c r="G14" s="11">
        <f t="shared" si="4"/>
        <v>5851.1146684703235</v>
      </c>
      <c r="I14" s="28">
        <f t="shared" si="5"/>
        <v>-5851.1146684703235</v>
      </c>
    </row>
    <row r="15" spans="1:9" ht="16.5">
      <c r="A15" s="3">
        <f t="shared" si="0"/>
        <v>7</v>
      </c>
      <c r="B15" s="2">
        <f t="shared" si="1"/>
        <v>979861.6762963155</v>
      </c>
      <c r="C15" s="2">
        <f t="shared" si="2"/>
        <v>2902.8211760532195</v>
      </c>
      <c r="D15" s="23"/>
      <c r="E15" s="11">
        <f t="shared" si="3"/>
        <v>2948.293492417106</v>
      </c>
      <c r="F15" s="7">
        <f t="shared" si="6"/>
        <v>0.036</v>
      </c>
      <c r="G15" s="11">
        <f t="shared" si="4"/>
        <v>5851.114668470325</v>
      </c>
      <c r="I15" s="28">
        <f t="shared" si="5"/>
        <v>-5851.114668470325</v>
      </c>
    </row>
    <row r="16" spans="1:9" ht="16.5">
      <c r="A16" s="3">
        <f t="shared" si="0"/>
        <v>8</v>
      </c>
      <c r="B16" s="2">
        <f t="shared" si="1"/>
        <v>976950.1466567342</v>
      </c>
      <c r="C16" s="2">
        <f t="shared" si="2"/>
        <v>2911.529639581376</v>
      </c>
      <c r="D16" s="23"/>
      <c r="E16" s="11">
        <f t="shared" si="3"/>
        <v>2939.5850288889465</v>
      </c>
      <c r="F16" s="7">
        <f t="shared" si="6"/>
        <v>0.036</v>
      </c>
      <c r="G16" s="11">
        <f t="shared" si="4"/>
        <v>5851.114668470323</v>
      </c>
      <c r="I16" s="28">
        <f t="shared" si="5"/>
        <v>-5851.114668470323</v>
      </c>
    </row>
    <row r="17" spans="1:9" ht="16.5">
      <c r="A17" s="3">
        <f t="shared" si="0"/>
        <v>9</v>
      </c>
      <c r="B17" s="2">
        <f t="shared" si="1"/>
        <v>974029.8824282341</v>
      </c>
      <c r="C17" s="2">
        <f t="shared" si="2"/>
        <v>2920.2642285001207</v>
      </c>
      <c r="D17" s="23"/>
      <c r="E17" s="11">
        <f t="shared" si="3"/>
        <v>2930.850439970202</v>
      </c>
      <c r="F17" s="7">
        <f t="shared" si="6"/>
        <v>0.036</v>
      </c>
      <c r="G17" s="11">
        <f t="shared" si="4"/>
        <v>5851.114668470323</v>
      </c>
      <c r="I17" s="28">
        <f t="shared" si="5"/>
        <v>-5851.114668470323</v>
      </c>
    </row>
    <row r="18" spans="1:9" ht="16.5">
      <c r="A18" s="3">
        <f t="shared" si="0"/>
        <v>10</v>
      </c>
      <c r="B18" s="2">
        <f t="shared" si="1"/>
        <v>971100.8574070485</v>
      </c>
      <c r="C18" s="2">
        <f t="shared" si="2"/>
        <v>2929.0250211856205</v>
      </c>
      <c r="D18" s="23"/>
      <c r="E18" s="11">
        <f t="shared" si="3"/>
        <v>2922.089647284702</v>
      </c>
      <c r="F18" s="7">
        <f t="shared" si="6"/>
        <v>0.036</v>
      </c>
      <c r="G18" s="11">
        <f t="shared" si="4"/>
        <v>5851.114668470323</v>
      </c>
      <c r="I18" s="28">
        <f t="shared" si="5"/>
        <v>-5851.114668470323</v>
      </c>
    </row>
    <row r="19" spans="1:9" ht="16.5">
      <c r="A19" s="3">
        <f t="shared" si="0"/>
        <v>11</v>
      </c>
      <c r="B19" s="2">
        <f t="shared" si="1"/>
        <v>968163.0453107993</v>
      </c>
      <c r="C19" s="2">
        <f t="shared" si="2"/>
        <v>2937.812096249176</v>
      </c>
      <c r="D19" s="23"/>
      <c r="E19" s="11">
        <f t="shared" si="3"/>
        <v>2913.3025722211455</v>
      </c>
      <c r="F19" s="7">
        <f t="shared" si="6"/>
        <v>0.036</v>
      </c>
      <c r="G19" s="11">
        <f t="shared" si="4"/>
        <v>5851.114668470322</v>
      </c>
      <c r="I19" s="28">
        <f t="shared" si="5"/>
        <v>-5851.114668470322</v>
      </c>
    </row>
    <row r="20" spans="1:9" ht="16.5">
      <c r="A20" s="3">
        <f t="shared" si="0"/>
        <v>12</v>
      </c>
      <c r="B20" s="2">
        <f t="shared" si="1"/>
        <v>965216.4197782613</v>
      </c>
      <c r="C20" s="2">
        <f t="shared" si="2"/>
        <v>2946.6255325379216</v>
      </c>
      <c r="D20" s="23"/>
      <c r="E20" s="11">
        <f t="shared" si="3"/>
        <v>2904.4891359323974</v>
      </c>
      <c r="F20" s="7">
        <f t="shared" si="6"/>
        <v>0.036</v>
      </c>
      <c r="G20" s="11">
        <f t="shared" si="4"/>
        <v>5851.114668470319</v>
      </c>
      <c r="I20" s="28">
        <f t="shared" si="5"/>
        <v>-5851.114668470319</v>
      </c>
    </row>
    <row r="21" spans="1:9" ht="16.5">
      <c r="A21" s="3">
        <f t="shared" si="0"/>
        <v>13</v>
      </c>
      <c r="B21" s="2">
        <f t="shared" si="1"/>
        <v>962260.9543691258</v>
      </c>
      <c r="C21" s="2">
        <f t="shared" si="2"/>
        <v>2955.4654091355355</v>
      </c>
      <c r="D21" s="23"/>
      <c r="E21" s="11">
        <f t="shared" si="3"/>
        <v>2895.6492593347834</v>
      </c>
      <c r="F21" s="7">
        <f t="shared" si="6"/>
        <v>0.036</v>
      </c>
      <c r="G21" s="11">
        <f t="shared" si="4"/>
        <v>5851.114668470319</v>
      </c>
      <c r="I21" s="28">
        <f t="shared" si="5"/>
        <v>-5851.114668470319</v>
      </c>
    </row>
    <row r="22" spans="1:9" ht="16.5">
      <c r="A22" s="3">
        <f t="shared" si="0"/>
        <v>14</v>
      </c>
      <c r="B22" s="2">
        <f t="shared" si="1"/>
        <v>959296.6225637628</v>
      </c>
      <c r="C22" s="2">
        <f t="shared" si="2"/>
        <v>2964.331805362942</v>
      </c>
      <c r="D22" s="23"/>
      <c r="E22" s="11">
        <f t="shared" si="3"/>
        <v>2886.782863107377</v>
      </c>
      <c r="F22" s="7">
        <f t="shared" si="6"/>
        <v>0.036</v>
      </c>
      <c r="G22" s="11">
        <f t="shared" si="4"/>
        <v>5851.114668470319</v>
      </c>
      <c r="I22" s="28">
        <f t="shared" si="5"/>
        <v>-5851.114668470319</v>
      </c>
    </row>
    <row r="23" spans="1:9" ht="16.5">
      <c r="A23" s="3">
        <f t="shared" si="0"/>
        <v>15</v>
      </c>
      <c r="B23" s="2">
        <f t="shared" si="1"/>
        <v>956323.3977629838</v>
      </c>
      <c r="C23" s="2">
        <f t="shared" si="2"/>
        <v>2973.224800779029</v>
      </c>
      <c r="D23" s="23"/>
      <c r="E23" s="11">
        <f t="shared" si="3"/>
        <v>2877.889867691288</v>
      </c>
      <c r="F23" s="7">
        <f t="shared" si="6"/>
        <v>0.036</v>
      </c>
      <c r="G23" s="11">
        <f t="shared" si="4"/>
        <v>5851.114668470317</v>
      </c>
      <c r="I23" s="28">
        <f t="shared" si="5"/>
        <v>-5851.114668470317</v>
      </c>
    </row>
    <row r="24" spans="1:9" ht="16.5">
      <c r="A24" s="3">
        <f t="shared" si="0"/>
        <v>16</v>
      </c>
      <c r="B24" s="2">
        <f t="shared" si="1"/>
        <v>953341.2532878025</v>
      </c>
      <c r="C24" s="2">
        <f t="shared" si="2"/>
        <v>2982.144475181366</v>
      </c>
      <c r="D24" s="23"/>
      <c r="E24" s="11">
        <f t="shared" si="3"/>
        <v>2868.970193288951</v>
      </c>
      <c r="F24" s="7">
        <f t="shared" si="6"/>
        <v>0.036</v>
      </c>
      <c r="G24" s="11">
        <f t="shared" si="4"/>
        <v>5851.114668470317</v>
      </c>
      <c r="I24" s="28">
        <f t="shared" si="5"/>
        <v>-5851.114668470317</v>
      </c>
    </row>
    <row r="25" spans="1:9" ht="16.5">
      <c r="A25" s="3">
        <f t="shared" si="0"/>
        <v>17</v>
      </c>
      <c r="B25" s="2">
        <f t="shared" si="1"/>
        <v>950350.1623791956</v>
      </c>
      <c r="C25" s="2">
        <f t="shared" si="2"/>
        <v>2991.090908606909</v>
      </c>
      <c r="D25" s="23"/>
      <c r="E25" s="11">
        <f t="shared" si="3"/>
        <v>2860.023759863407</v>
      </c>
      <c r="F25" s="7">
        <f t="shared" si="6"/>
        <v>0.036</v>
      </c>
      <c r="G25" s="11">
        <f t="shared" si="4"/>
        <v>5851.114668470316</v>
      </c>
      <c r="I25" s="28">
        <f t="shared" si="5"/>
        <v>-5851.114668470316</v>
      </c>
    </row>
    <row r="26" spans="1:9" ht="16.5">
      <c r="A26" s="3">
        <f t="shared" si="0"/>
        <v>18</v>
      </c>
      <c r="B26" s="2">
        <f t="shared" si="1"/>
        <v>947350.0981978629</v>
      </c>
      <c r="C26" s="2">
        <f t="shared" si="2"/>
        <v>3000.0641813327297</v>
      </c>
      <c r="D26" s="23"/>
      <c r="E26" s="11">
        <f t="shared" si="3"/>
        <v>2851.0504871375865</v>
      </c>
      <c r="F26" s="7">
        <f t="shared" si="6"/>
        <v>0.036</v>
      </c>
      <c r="G26" s="11">
        <f t="shared" si="4"/>
        <v>5851.114668470316</v>
      </c>
      <c r="I26" s="28">
        <f t="shared" si="5"/>
        <v>-5851.114668470316</v>
      </c>
    </row>
    <row r="27" spans="1:9" ht="16.5">
      <c r="A27" s="3">
        <f t="shared" si="0"/>
        <v>19</v>
      </c>
      <c r="B27" s="2">
        <f t="shared" si="1"/>
        <v>944341.0338239861</v>
      </c>
      <c r="C27" s="2">
        <f t="shared" si="2"/>
        <v>3009.064373876726</v>
      </c>
      <c r="D27" s="23"/>
      <c r="E27" s="11">
        <f t="shared" si="3"/>
        <v>2842.050294593588</v>
      </c>
      <c r="F27" s="7">
        <f t="shared" si="6"/>
        <v>0.036</v>
      </c>
      <c r="G27" s="11">
        <f t="shared" si="4"/>
        <v>5851.114668470314</v>
      </c>
      <c r="I27" s="28">
        <f t="shared" si="5"/>
        <v>-5851.114668470314</v>
      </c>
    </row>
    <row r="28" spans="1:9" ht="16.5">
      <c r="A28" s="3">
        <f t="shared" si="0"/>
        <v>20</v>
      </c>
      <c r="B28" s="2">
        <f t="shared" si="1"/>
        <v>941322.9422569877</v>
      </c>
      <c r="C28" s="2">
        <f t="shared" si="2"/>
        <v>3018.0915669983556</v>
      </c>
      <c r="D28" s="23"/>
      <c r="E28" s="11">
        <f t="shared" si="3"/>
        <v>2833.023101471958</v>
      </c>
      <c r="F28" s="7">
        <f t="shared" si="6"/>
        <v>0.036</v>
      </c>
      <c r="G28" s="11">
        <f t="shared" si="4"/>
        <v>5851.1146684703135</v>
      </c>
      <c r="I28" s="28">
        <f t="shared" si="5"/>
        <v>-5851.1146684703135</v>
      </c>
    </row>
    <row r="29" spans="1:9" ht="16.5">
      <c r="A29" s="3">
        <f t="shared" si="0"/>
        <v>21</v>
      </c>
      <c r="B29" s="2">
        <f t="shared" si="1"/>
        <v>938295.7964152884</v>
      </c>
      <c r="C29" s="2">
        <f t="shared" si="2"/>
        <v>3027.145841699349</v>
      </c>
      <c r="D29" s="23"/>
      <c r="E29" s="11">
        <f t="shared" si="3"/>
        <v>2823.9688267709626</v>
      </c>
      <c r="F29" s="7">
        <f t="shared" si="6"/>
        <v>0.036</v>
      </c>
      <c r="G29" s="11">
        <f t="shared" si="4"/>
        <v>5851.114668470312</v>
      </c>
      <c r="I29" s="28">
        <f t="shared" si="5"/>
        <v>-5851.114668470312</v>
      </c>
    </row>
    <row r="30" spans="1:9" ht="16.5">
      <c r="A30" s="3">
        <f t="shared" si="0"/>
        <v>22</v>
      </c>
      <c r="B30" s="2">
        <f t="shared" si="1"/>
        <v>935259.5691360639</v>
      </c>
      <c r="C30" s="2">
        <f t="shared" si="2"/>
        <v>3036.2272792244466</v>
      </c>
      <c r="D30" s="23"/>
      <c r="E30" s="11">
        <f t="shared" si="3"/>
        <v>2814.887389245865</v>
      </c>
      <c r="F30" s="7">
        <f t="shared" si="6"/>
        <v>0.036</v>
      </c>
      <c r="G30" s="11">
        <f t="shared" si="4"/>
        <v>5851.114668470312</v>
      </c>
      <c r="I30" s="28">
        <f t="shared" si="5"/>
        <v>-5851.114668470312</v>
      </c>
    </row>
    <row r="31" spans="1:9" ht="16.5">
      <c r="A31" s="3">
        <f t="shared" si="0"/>
        <v>23</v>
      </c>
      <c r="B31" s="2">
        <f t="shared" si="1"/>
        <v>932214.2331750018</v>
      </c>
      <c r="C31" s="2">
        <f t="shared" si="2"/>
        <v>3045.335961062121</v>
      </c>
      <c r="D31" s="23"/>
      <c r="E31" s="11">
        <f t="shared" si="3"/>
        <v>2805.7787074081916</v>
      </c>
      <c r="F31" s="7">
        <f t="shared" si="6"/>
        <v>0.036</v>
      </c>
      <c r="G31" s="11">
        <f t="shared" si="4"/>
        <v>5851.114668470313</v>
      </c>
      <c r="I31" s="28">
        <f t="shared" si="5"/>
        <v>-5851.114668470313</v>
      </c>
    </row>
    <row r="32" spans="1:9" ht="16.5">
      <c r="A32" s="3">
        <f t="shared" si="0"/>
        <v>24</v>
      </c>
      <c r="B32" s="2">
        <f t="shared" si="1"/>
        <v>929159.7612060565</v>
      </c>
      <c r="C32" s="2">
        <f t="shared" si="2"/>
        <v>3054.4719689453045</v>
      </c>
      <c r="D32" s="23"/>
      <c r="E32" s="11">
        <f t="shared" si="3"/>
        <v>2796.6426995250054</v>
      </c>
      <c r="F32" s="7">
        <f t="shared" si="6"/>
        <v>0.036</v>
      </c>
      <c r="G32" s="11">
        <f t="shared" si="4"/>
        <v>5851.11466847031</v>
      </c>
      <c r="I32" s="28">
        <f t="shared" si="5"/>
        <v>-5851.11466847031</v>
      </c>
    </row>
    <row r="33" spans="1:9" ht="16.5">
      <c r="A33" s="3">
        <f t="shared" si="0"/>
        <v>25</v>
      </c>
      <c r="B33" s="2">
        <f t="shared" si="1"/>
        <v>926096.1258212043</v>
      </c>
      <c r="C33" s="2">
        <f t="shared" si="2"/>
        <v>3063.63538485214</v>
      </c>
      <c r="D33" s="23"/>
      <c r="E33" s="11">
        <f t="shared" si="3"/>
        <v>2787.479283618169</v>
      </c>
      <c r="F33" s="7">
        <f t="shared" si="6"/>
        <v>0.036</v>
      </c>
      <c r="G33" s="11">
        <f>IF(A33&lt;=$B$2,B32*(F33/12),-PMT(F33/12,$B$3*12-A32,B32))</f>
        <v>5851.114668470309</v>
      </c>
      <c r="I33" s="28">
        <f t="shared" si="5"/>
        <v>-5851.114668470309</v>
      </c>
    </row>
    <row r="34" spans="1:9" ht="16.5">
      <c r="A34" s="3">
        <f t="shared" si="0"/>
        <v>26</v>
      </c>
      <c r="B34" s="2">
        <f t="shared" si="1"/>
        <v>923023.2995301976</v>
      </c>
      <c r="C34" s="2">
        <f t="shared" si="2"/>
        <v>3072.8262910066965</v>
      </c>
      <c r="D34" s="23"/>
      <c r="E34" s="11">
        <f t="shared" si="3"/>
        <v>2778.2883774636125</v>
      </c>
      <c r="F34" s="7">
        <f t="shared" si="6"/>
        <v>0.036</v>
      </c>
      <c r="G34" s="11">
        <f t="shared" si="4"/>
        <v>5851.114668470309</v>
      </c>
      <c r="I34" s="28">
        <f t="shared" si="5"/>
        <v>-5851.114668470309</v>
      </c>
    </row>
    <row r="35" spans="1:9" ht="16.5">
      <c r="A35" s="3">
        <f t="shared" si="0"/>
        <v>27</v>
      </c>
      <c r="B35" s="2">
        <f t="shared" si="1"/>
        <v>919941.254760318</v>
      </c>
      <c r="C35" s="2">
        <f t="shared" si="2"/>
        <v>3082.044769879715</v>
      </c>
      <c r="D35" s="23"/>
      <c r="E35" s="11">
        <f t="shared" si="3"/>
        <v>2769.069898590593</v>
      </c>
      <c r="F35" s="7">
        <f t="shared" si="6"/>
        <v>0.036</v>
      </c>
      <c r="G35" s="11">
        <f t="shared" si="4"/>
        <v>5851.114668470308</v>
      </c>
      <c r="I35" s="28">
        <f t="shared" si="5"/>
        <v>-5851.114668470308</v>
      </c>
    </row>
    <row r="36" spans="1:9" ht="16.5">
      <c r="A36" s="3">
        <f t="shared" si="0"/>
        <v>28</v>
      </c>
      <c r="B36" s="2">
        <f t="shared" si="1"/>
        <v>916849.9638561286</v>
      </c>
      <c r="C36" s="2">
        <f t="shared" si="2"/>
        <v>3091.290904189352</v>
      </c>
      <c r="D36" s="23"/>
      <c r="E36" s="11">
        <f t="shared" si="3"/>
        <v>2759.823764280954</v>
      </c>
      <c r="F36" s="7">
        <f t="shared" si="6"/>
        <v>0.036</v>
      </c>
      <c r="G36" s="11">
        <f t="shared" si="4"/>
        <v>5851.114668470306</v>
      </c>
      <c r="I36" s="28">
        <f t="shared" si="5"/>
        <v>-5851.114668470306</v>
      </c>
    </row>
    <row r="37" spans="1:9" ht="16.5">
      <c r="A37" s="3">
        <f t="shared" si="0"/>
        <v>29</v>
      </c>
      <c r="B37" s="2">
        <f t="shared" si="1"/>
        <v>913749.3990792267</v>
      </c>
      <c r="C37" s="2">
        <f t="shared" si="2"/>
        <v>3100.5647769019197</v>
      </c>
      <c r="D37" s="23"/>
      <c r="E37" s="11">
        <f t="shared" si="3"/>
        <v>2750.5498915683856</v>
      </c>
      <c r="F37" s="7">
        <f t="shared" si="6"/>
        <v>0.036</v>
      </c>
      <c r="G37" s="11">
        <f t="shared" si="4"/>
        <v>5851.114668470305</v>
      </c>
      <c r="I37" s="28">
        <f t="shared" si="5"/>
        <v>-5851.114668470305</v>
      </c>
    </row>
    <row r="38" spans="1:9" ht="16.5">
      <c r="A38" s="3">
        <f t="shared" si="0"/>
        <v>30</v>
      </c>
      <c r="B38" s="2">
        <f t="shared" si="1"/>
        <v>910639.532607994</v>
      </c>
      <c r="C38" s="2">
        <f t="shared" si="2"/>
        <v>3109.866471232625</v>
      </c>
      <c r="D38" s="23"/>
      <c r="E38" s="11">
        <f t="shared" si="3"/>
        <v>2741.2481972376795</v>
      </c>
      <c r="F38" s="7">
        <f t="shared" si="6"/>
        <v>0.036</v>
      </c>
      <c r="G38" s="11">
        <f t="shared" si="4"/>
        <v>5851.114668470304</v>
      </c>
      <c r="I38" s="28">
        <f t="shared" si="5"/>
        <v>-5851.114668470304</v>
      </c>
    </row>
    <row r="39" spans="1:9" ht="16.5">
      <c r="A39" s="3">
        <f t="shared" si="0"/>
        <v>31</v>
      </c>
      <c r="B39" s="2">
        <f t="shared" si="1"/>
        <v>907520.3365373478</v>
      </c>
      <c r="C39" s="2">
        <f t="shared" si="2"/>
        <v>3119.1960706463224</v>
      </c>
      <c r="D39" s="23"/>
      <c r="E39" s="11">
        <f t="shared" si="3"/>
        <v>2731.918597823982</v>
      </c>
      <c r="F39" s="7">
        <f t="shared" si="6"/>
        <v>0.036</v>
      </c>
      <c r="G39" s="11">
        <f t="shared" si="4"/>
        <v>5851.114668470304</v>
      </c>
      <c r="I39" s="28">
        <f t="shared" si="5"/>
        <v>-5851.114668470304</v>
      </c>
    </row>
    <row r="40" spans="1:9" ht="16.5">
      <c r="A40" s="3">
        <f t="shared" si="0"/>
        <v>32</v>
      </c>
      <c r="B40" s="2">
        <f t="shared" si="1"/>
        <v>904391.7828784895</v>
      </c>
      <c r="C40" s="2">
        <f t="shared" si="2"/>
        <v>3128.5536588582604</v>
      </c>
      <c r="D40" s="23"/>
      <c r="E40" s="11">
        <f t="shared" si="3"/>
        <v>2722.561009612043</v>
      </c>
      <c r="F40" s="7">
        <f t="shared" si="6"/>
        <v>0.036</v>
      </c>
      <c r="G40" s="11">
        <f t="shared" si="4"/>
        <v>5851.1146684703035</v>
      </c>
      <c r="I40" s="28">
        <f t="shared" si="5"/>
        <v>-5851.1146684703035</v>
      </c>
    </row>
    <row r="41" spans="1:9" ht="16.5">
      <c r="A41" s="3">
        <f t="shared" si="0"/>
        <v>33</v>
      </c>
      <c r="B41" s="2">
        <f t="shared" si="1"/>
        <v>901253.8435586547</v>
      </c>
      <c r="C41" s="2">
        <f t="shared" si="2"/>
        <v>3137.9393198348334</v>
      </c>
      <c r="D41" s="23"/>
      <c r="E41" s="11">
        <f t="shared" si="3"/>
        <v>2713.1753486354683</v>
      </c>
      <c r="F41" s="7">
        <f t="shared" si="6"/>
        <v>0.036</v>
      </c>
      <c r="G41" s="11">
        <f t="shared" si="4"/>
        <v>5851.114668470302</v>
      </c>
      <c r="I41" s="28">
        <f t="shared" si="5"/>
        <v>-5851.114668470302</v>
      </c>
    </row>
    <row r="42" spans="1:9" ht="16.5">
      <c r="A42" s="3">
        <f t="shared" si="0"/>
        <v>34</v>
      </c>
      <c r="B42" s="2">
        <f t="shared" si="1"/>
        <v>898106.4904208604</v>
      </c>
      <c r="C42" s="2">
        <f t="shared" si="2"/>
        <v>3147.3531377943386</v>
      </c>
      <c r="D42" s="23"/>
      <c r="E42" s="11">
        <f t="shared" si="3"/>
        <v>2703.761530675964</v>
      </c>
      <c r="F42" s="7">
        <f t="shared" si="6"/>
        <v>0.036</v>
      </c>
      <c r="G42" s="11">
        <f t="shared" si="4"/>
        <v>5851.114668470303</v>
      </c>
      <c r="I42" s="28">
        <f t="shared" si="5"/>
        <v>-5851.114668470303</v>
      </c>
    </row>
    <row r="43" spans="1:9" ht="16.5">
      <c r="A43" s="3">
        <f t="shared" si="0"/>
        <v>35</v>
      </c>
      <c r="B43" s="2">
        <f t="shared" si="1"/>
        <v>894949.6952236526</v>
      </c>
      <c r="C43" s="2">
        <f t="shared" si="2"/>
        <v>3156.795197207721</v>
      </c>
      <c r="D43" s="23"/>
      <c r="E43" s="11">
        <f t="shared" si="3"/>
        <v>2694.319471262581</v>
      </c>
      <c r="F43" s="7">
        <f t="shared" si="6"/>
        <v>0.036</v>
      </c>
      <c r="G43" s="11">
        <f t="shared" si="4"/>
        <v>5851.114668470302</v>
      </c>
      <c r="I43" s="28">
        <f t="shared" si="5"/>
        <v>-5851.114668470302</v>
      </c>
    </row>
    <row r="44" spans="1:9" ht="16.5">
      <c r="A44" s="3">
        <f t="shared" si="0"/>
        <v>36</v>
      </c>
      <c r="B44" s="2">
        <f t="shared" si="1"/>
        <v>891783.4296408533</v>
      </c>
      <c r="C44" s="2">
        <f t="shared" si="2"/>
        <v>3166.265582799343</v>
      </c>
      <c r="D44" s="23"/>
      <c r="E44" s="11">
        <f t="shared" si="3"/>
        <v>2684.8490856709577</v>
      </c>
      <c r="F44" s="7">
        <f t="shared" si="6"/>
        <v>0.036</v>
      </c>
      <c r="G44" s="11">
        <f t="shared" si="4"/>
        <v>5851.114668470301</v>
      </c>
      <c r="I44" s="28">
        <f t="shared" si="5"/>
        <v>-5851.114668470301</v>
      </c>
    </row>
    <row r="45" spans="1:9" ht="16.5">
      <c r="A45" s="3">
        <f t="shared" si="0"/>
        <v>37</v>
      </c>
      <c r="B45" s="2">
        <f t="shared" si="1"/>
        <v>888607.6652613055</v>
      </c>
      <c r="C45" s="2">
        <f t="shared" si="2"/>
        <v>3175.7643795477393</v>
      </c>
      <c r="D45" s="23"/>
      <c r="E45" s="11">
        <f t="shared" si="3"/>
        <v>2675.3502889225597</v>
      </c>
      <c r="F45" s="7">
        <f t="shared" si="6"/>
        <v>0.036</v>
      </c>
      <c r="G45" s="11">
        <f t="shared" si="4"/>
        <v>5851.114668470299</v>
      </c>
      <c r="I45" s="28">
        <f t="shared" si="5"/>
        <v>-5851.114668470299</v>
      </c>
    </row>
    <row r="46" spans="1:9" ht="16.5">
      <c r="A46" s="3">
        <f t="shared" si="0"/>
        <v>38</v>
      </c>
      <c r="B46" s="2">
        <f t="shared" si="1"/>
        <v>885422.3735886192</v>
      </c>
      <c r="C46" s="2">
        <f t="shared" si="2"/>
        <v>3185.291672686382</v>
      </c>
      <c r="D46" s="23"/>
      <c r="E46" s="11">
        <f t="shared" si="3"/>
        <v>2665.822995783916</v>
      </c>
      <c r="F46" s="7">
        <f t="shared" si="6"/>
        <v>0.036</v>
      </c>
      <c r="G46" s="11">
        <f t="shared" si="4"/>
        <v>5851.114668470298</v>
      </c>
      <c r="I46" s="28">
        <f t="shared" si="5"/>
        <v>-5851.114668470298</v>
      </c>
    </row>
    <row r="47" spans="1:9" ht="16.5">
      <c r="A47" s="3">
        <f t="shared" si="0"/>
        <v>39</v>
      </c>
      <c r="B47" s="2">
        <f t="shared" si="1"/>
        <v>882227.5260409147</v>
      </c>
      <c r="C47" s="2">
        <f t="shared" si="2"/>
        <v>3194.847547704441</v>
      </c>
      <c r="D47" s="23"/>
      <c r="E47" s="11">
        <f t="shared" si="3"/>
        <v>2656.2671207658573</v>
      </c>
      <c r="F47" s="7">
        <f t="shared" si="6"/>
        <v>0.036</v>
      </c>
      <c r="G47" s="11">
        <f t="shared" si="4"/>
        <v>5851.114668470298</v>
      </c>
      <c r="I47" s="28">
        <f t="shared" si="5"/>
        <v>-5851.114668470298</v>
      </c>
    </row>
    <row r="48" spans="1:9" ht="16.5">
      <c r="A48" s="3">
        <f t="shared" si="0"/>
        <v>40</v>
      </c>
      <c r="B48" s="2">
        <f t="shared" si="1"/>
        <v>879023.0939505672</v>
      </c>
      <c r="C48" s="2">
        <f t="shared" si="2"/>
        <v>3204.432090347553</v>
      </c>
      <c r="D48" s="23"/>
      <c r="E48" s="11">
        <f t="shared" si="3"/>
        <v>2646.682578122744</v>
      </c>
      <c r="F48" s="7">
        <f t="shared" si="6"/>
        <v>0.036</v>
      </c>
      <c r="G48" s="11">
        <f t="shared" si="4"/>
        <v>5851.114668470297</v>
      </c>
      <c r="I48" s="28">
        <f t="shared" si="5"/>
        <v>-5851.114668470297</v>
      </c>
    </row>
    <row r="49" spans="1:9" ht="16.5">
      <c r="A49" s="3">
        <f t="shared" si="0"/>
        <v>41</v>
      </c>
      <c r="B49" s="2">
        <f t="shared" si="1"/>
        <v>875809.0485639486</v>
      </c>
      <c r="C49" s="2">
        <f t="shared" si="2"/>
        <v>3214.045386618595</v>
      </c>
      <c r="D49" s="23"/>
      <c r="E49" s="11">
        <f t="shared" si="3"/>
        <v>2637.0692818517014</v>
      </c>
      <c r="F49" s="7">
        <f t="shared" si="6"/>
        <v>0.036</v>
      </c>
      <c r="G49" s="11">
        <f t="shared" si="4"/>
        <v>5851.114668470296</v>
      </c>
      <c r="I49" s="28">
        <f t="shared" si="5"/>
        <v>-5851.114668470296</v>
      </c>
    </row>
    <row r="50" spans="1:9" ht="16.5">
      <c r="A50" s="3">
        <f t="shared" si="0"/>
        <v>42</v>
      </c>
      <c r="B50" s="2">
        <f t="shared" si="1"/>
        <v>872585.3610411702</v>
      </c>
      <c r="C50" s="2">
        <f t="shared" si="2"/>
        <v>3223.68752277845</v>
      </c>
      <c r="D50" s="23"/>
      <c r="E50" s="11">
        <f t="shared" si="3"/>
        <v>2627.4271456918455</v>
      </c>
      <c r="F50" s="7">
        <f t="shared" si="6"/>
        <v>0.036</v>
      </c>
      <c r="G50" s="11">
        <f t="shared" si="4"/>
        <v>5851.114668470295</v>
      </c>
      <c r="I50" s="28">
        <f t="shared" si="5"/>
        <v>-5851.114668470295</v>
      </c>
    </row>
    <row r="51" spans="1:9" ht="16.5">
      <c r="A51" s="3">
        <f t="shared" si="0"/>
        <v>43</v>
      </c>
      <c r="B51" s="2">
        <f t="shared" si="1"/>
        <v>869352.0024558234</v>
      </c>
      <c r="C51" s="2">
        <f t="shared" si="2"/>
        <v>3233.358585346784</v>
      </c>
      <c r="D51" s="23"/>
      <c r="E51" s="11">
        <f t="shared" si="3"/>
        <v>2617.7560831235105</v>
      </c>
      <c r="F51" s="7">
        <f t="shared" si="6"/>
        <v>0.036</v>
      </c>
      <c r="G51" s="11">
        <f t="shared" si="4"/>
        <v>5851.114668470294</v>
      </c>
      <c r="I51" s="28">
        <f t="shared" si="5"/>
        <v>-5851.114668470294</v>
      </c>
    </row>
    <row r="52" spans="1:9" ht="16.5">
      <c r="A52" s="3">
        <f t="shared" si="0"/>
        <v>44</v>
      </c>
      <c r="B52" s="2">
        <f t="shared" si="1"/>
        <v>866108.9437947206</v>
      </c>
      <c r="C52" s="2">
        <f t="shared" si="2"/>
        <v>3243.0586611028234</v>
      </c>
      <c r="D52" s="23"/>
      <c r="E52" s="11">
        <f t="shared" si="3"/>
        <v>2608.05600736747</v>
      </c>
      <c r="F52" s="7">
        <f t="shared" si="6"/>
        <v>0.036</v>
      </c>
      <c r="G52" s="11">
        <f t="shared" si="4"/>
        <v>5851.1146684702935</v>
      </c>
      <c r="I52" s="28">
        <f t="shared" si="5"/>
        <v>-5851.1146684702935</v>
      </c>
    </row>
    <row r="53" spans="1:9" ht="16.5">
      <c r="A53" s="3">
        <f t="shared" si="0"/>
        <v>45</v>
      </c>
      <c r="B53" s="2">
        <f t="shared" si="1"/>
        <v>862856.1559576344</v>
      </c>
      <c r="C53" s="2">
        <f t="shared" si="2"/>
        <v>3252.7878370861304</v>
      </c>
      <c r="D53" s="23"/>
      <c r="E53" s="11">
        <f t="shared" si="3"/>
        <v>2598.3268313841613</v>
      </c>
      <c r="F53" s="7">
        <f t="shared" si="6"/>
        <v>0.036</v>
      </c>
      <c r="G53" s="11">
        <f t="shared" si="4"/>
        <v>5851.114668470292</v>
      </c>
      <c r="I53" s="28">
        <f t="shared" si="5"/>
        <v>-5851.114668470292</v>
      </c>
    </row>
    <row r="54" spans="1:9" ht="16.5">
      <c r="A54" s="3">
        <f t="shared" si="0"/>
        <v>46</v>
      </c>
      <c r="B54" s="2">
        <f t="shared" si="1"/>
        <v>859593.609757037</v>
      </c>
      <c r="C54" s="2">
        <f t="shared" si="2"/>
        <v>3262.5462005973886</v>
      </c>
      <c r="D54" s="23"/>
      <c r="E54" s="11">
        <f t="shared" si="3"/>
        <v>2588.568467872903</v>
      </c>
      <c r="F54" s="7">
        <f t="shared" si="6"/>
        <v>0.036</v>
      </c>
      <c r="G54" s="11">
        <f t="shared" si="4"/>
        <v>5851.114668470292</v>
      </c>
      <c r="I54" s="28">
        <f t="shared" si="5"/>
        <v>-5851.114668470292</v>
      </c>
    </row>
    <row r="55" spans="1:9" ht="16.5">
      <c r="A55" s="3">
        <f t="shared" si="0"/>
        <v>47</v>
      </c>
      <c r="B55" s="2">
        <f t="shared" si="1"/>
        <v>856321.2759178379</v>
      </c>
      <c r="C55" s="2">
        <f t="shared" si="2"/>
        <v>3272.333839199179</v>
      </c>
      <c r="D55" s="23"/>
      <c r="E55" s="11">
        <f t="shared" si="3"/>
        <v>2578.780829271111</v>
      </c>
      <c r="F55" s="7">
        <f t="shared" si="6"/>
        <v>0.036</v>
      </c>
      <c r="G55" s="11">
        <f t="shared" si="4"/>
        <v>5851.11466847029</v>
      </c>
      <c r="I55" s="28">
        <f t="shared" si="5"/>
        <v>-5851.11466847029</v>
      </c>
    </row>
    <row r="56" spans="1:9" ht="16.5">
      <c r="A56" s="3">
        <f t="shared" si="0"/>
        <v>48</v>
      </c>
      <c r="B56" s="2">
        <f t="shared" si="1"/>
        <v>853039.1250771211</v>
      </c>
      <c r="C56" s="2">
        <f t="shared" si="2"/>
        <v>3282.1508407167753</v>
      </c>
      <c r="D56" s="23"/>
      <c r="E56" s="11">
        <f t="shared" si="3"/>
        <v>2568.9638277535137</v>
      </c>
      <c r="F56" s="7">
        <f t="shared" si="6"/>
        <v>0.036</v>
      </c>
      <c r="G56" s="11">
        <f t="shared" si="4"/>
        <v>5851.114668470289</v>
      </c>
      <c r="I56" s="28">
        <f t="shared" si="5"/>
        <v>-5851.114668470289</v>
      </c>
    </row>
    <row r="57" spans="1:9" ht="16.5">
      <c r="A57" s="3">
        <f t="shared" si="0"/>
        <v>49</v>
      </c>
      <c r="B57" s="2">
        <f t="shared" si="1"/>
        <v>849747.1277838822</v>
      </c>
      <c r="C57" s="2">
        <f t="shared" si="2"/>
        <v>3291.997293238925</v>
      </c>
      <c r="D57" s="23"/>
      <c r="E57" s="11">
        <f t="shared" si="3"/>
        <v>2559.117375231363</v>
      </c>
      <c r="F57" s="7">
        <f t="shared" si="6"/>
        <v>0.036</v>
      </c>
      <c r="G57" s="11">
        <f t="shared" si="4"/>
        <v>5851.114668470288</v>
      </c>
      <c r="I57" s="28">
        <f t="shared" si="5"/>
        <v>-5851.114668470288</v>
      </c>
    </row>
    <row r="58" spans="1:9" ht="16.5">
      <c r="A58" s="3">
        <f t="shared" si="0"/>
        <v>50</v>
      </c>
      <c r="B58" s="2">
        <f t="shared" si="1"/>
        <v>846445.2544987636</v>
      </c>
      <c r="C58" s="2">
        <f t="shared" si="2"/>
        <v>3301.873285118642</v>
      </c>
      <c r="D58" s="23"/>
      <c r="E58" s="11">
        <f t="shared" si="3"/>
        <v>2549.241383351646</v>
      </c>
      <c r="F58" s="7">
        <f t="shared" si="6"/>
        <v>0.036</v>
      </c>
      <c r="G58" s="11">
        <f t="shared" si="4"/>
        <v>5851.114668470288</v>
      </c>
      <c r="I58" s="28">
        <f t="shared" si="5"/>
        <v>-5851.114668470288</v>
      </c>
    </row>
    <row r="59" spans="1:9" ht="16.5">
      <c r="A59" s="3">
        <f t="shared" si="0"/>
        <v>51</v>
      </c>
      <c r="B59" s="2">
        <f t="shared" si="1"/>
        <v>843133.4755937896</v>
      </c>
      <c r="C59" s="2">
        <f t="shared" si="2"/>
        <v>3311.7789049739954</v>
      </c>
      <c r="D59" s="23"/>
      <c r="E59" s="11">
        <f t="shared" si="3"/>
        <v>2539.335763496291</v>
      </c>
      <c r="F59" s="7">
        <f t="shared" si="6"/>
        <v>0.036</v>
      </c>
      <c r="G59" s="11">
        <f t="shared" si="4"/>
        <v>5851.114668470286</v>
      </c>
      <c r="I59" s="28">
        <f t="shared" si="5"/>
        <v>-5851.114668470286</v>
      </c>
    </row>
    <row r="60" spans="1:9" ht="16.5">
      <c r="A60" s="3">
        <f t="shared" si="0"/>
        <v>52</v>
      </c>
      <c r="B60" s="2">
        <f t="shared" si="1"/>
        <v>839811.7613521006</v>
      </c>
      <c r="C60" s="2">
        <f t="shared" si="2"/>
        <v>3321.714241688916</v>
      </c>
      <c r="D60" s="23"/>
      <c r="E60" s="11">
        <f t="shared" si="3"/>
        <v>2529.4004267813684</v>
      </c>
      <c r="F60" s="7">
        <f t="shared" si="6"/>
        <v>0.036</v>
      </c>
      <c r="G60" s="11">
        <f t="shared" si="4"/>
        <v>5851.114668470284</v>
      </c>
      <c r="I60" s="28">
        <f t="shared" si="5"/>
        <v>-5851.114668470284</v>
      </c>
    </row>
    <row r="61" spans="1:9" ht="16.5">
      <c r="A61" s="3">
        <f t="shared" si="0"/>
        <v>53</v>
      </c>
      <c r="B61" s="2">
        <f t="shared" si="1"/>
        <v>836480.0819676867</v>
      </c>
      <c r="C61" s="2">
        <f t="shared" si="2"/>
        <v>3331.6793844139816</v>
      </c>
      <c r="D61" s="23"/>
      <c r="E61" s="11">
        <f t="shared" si="3"/>
        <v>2519.435284056302</v>
      </c>
      <c r="F61" s="7">
        <f t="shared" si="6"/>
        <v>0.036</v>
      </c>
      <c r="G61" s="11">
        <f t="shared" si="4"/>
        <v>5851.1146684702835</v>
      </c>
      <c r="I61" s="28">
        <f t="shared" si="5"/>
        <v>-5851.1146684702835</v>
      </c>
    </row>
    <row r="62" spans="1:9" ht="16.5">
      <c r="A62" s="3">
        <f t="shared" si="0"/>
        <v>54</v>
      </c>
      <c r="B62" s="2">
        <f t="shared" si="1"/>
        <v>833138.4075451194</v>
      </c>
      <c r="C62" s="2">
        <f t="shared" si="2"/>
        <v>3341.674422567223</v>
      </c>
      <c r="D62" s="23"/>
      <c r="E62" s="11">
        <f t="shared" si="3"/>
        <v>2509.44024590306</v>
      </c>
      <c r="F62" s="7">
        <f t="shared" si="6"/>
        <v>0.036</v>
      </c>
      <c r="G62" s="11">
        <f t="shared" si="4"/>
        <v>5851.114668470283</v>
      </c>
      <c r="I62" s="28">
        <f t="shared" si="5"/>
        <v>-5851.114668470283</v>
      </c>
    </row>
    <row r="63" spans="1:9" ht="16.5">
      <c r="A63" s="3">
        <f t="shared" si="0"/>
        <v>55</v>
      </c>
      <c r="B63" s="2">
        <f t="shared" si="1"/>
        <v>829786.7080992844</v>
      </c>
      <c r="C63" s="2">
        <f t="shared" si="2"/>
        <v>3351.6994458349227</v>
      </c>
      <c r="D63" s="23"/>
      <c r="E63" s="11">
        <f t="shared" si="3"/>
        <v>2499.415222635358</v>
      </c>
      <c r="F63" s="7">
        <f t="shared" si="6"/>
        <v>0.036</v>
      </c>
      <c r="G63" s="11">
        <f t="shared" si="4"/>
        <v>5851.114668470281</v>
      </c>
      <c r="I63" s="28">
        <f t="shared" si="5"/>
        <v>-5851.114668470281</v>
      </c>
    </row>
    <row r="64" spans="1:9" ht="16.5">
      <c r="A64" s="3">
        <f t="shared" si="0"/>
        <v>56</v>
      </c>
      <c r="B64" s="2">
        <f t="shared" si="1"/>
        <v>826424.953555112</v>
      </c>
      <c r="C64" s="2">
        <f t="shared" si="2"/>
        <v>3361.7545441724264</v>
      </c>
      <c r="D64" s="23"/>
      <c r="E64" s="11">
        <f t="shared" si="3"/>
        <v>2489.3601242978534</v>
      </c>
      <c r="F64" s="7">
        <f t="shared" si="6"/>
        <v>0.036</v>
      </c>
      <c r="G64" s="11">
        <f t="shared" si="4"/>
        <v>5851.11466847028</v>
      </c>
      <c r="I64" s="28">
        <f t="shared" si="5"/>
        <v>-5851.11466847028</v>
      </c>
    </row>
    <row r="65" spans="1:9" ht="16.5">
      <c r="A65" s="3">
        <f t="shared" si="0"/>
        <v>57</v>
      </c>
      <c r="B65" s="2">
        <f t="shared" si="1"/>
        <v>823053.1137473071</v>
      </c>
      <c r="C65" s="2">
        <f t="shared" si="2"/>
        <v>3371.839807804943</v>
      </c>
      <c r="D65" s="23"/>
      <c r="E65" s="11">
        <f t="shared" si="3"/>
        <v>2479.274860665336</v>
      </c>
      <c r="F65" s="7">
        <f t="shared" si="6"/>
        <v>0.036</v>
      </c>
      <c r="G65" s="11">
        <f t="shared" si="4"/>
        <v>5851.114668470279</v>
      </c>
      <c r="I65" s="28">
        <f t="shared" si="5"/>
        <v>-5851.114668470279</v>
      </c>
    </row>
    <row r="66" spans="1:9" ht="16.5">
      <c r="A66" s="3">
        <f t="shared" si="0"/>
        <v>58</v>
      </c>
      <c r="B66" s="2">
        <f t="shared" si="1"/>
        <v>819671.1584200787</v>
      </c>
      <c r="C66" s="2">
        <f t="shared" si="2"/>
        <v>3381.955327228357</v>
      </c>
      <c r="D66" s="23"/>
      <c r="E66" s="11">
        <f t="shared" si="3"/>
        <v>2469.159341241921</v>
      </c>
      <c r="F66" s="7">
        <f t="shared" si="6"/>
        <v>0.036</v>
      </c>
      <c r="G66" s="11">
        <f t="shared" si="4"/>
        <v>5851.114668470278</v>
      </c>
      <c r="I66" s="28">
        <f t="shared" si="5"/>
        <v>-5851.114668470278</v>
      </c>
    </row>
    <row r="67" spans="1:9" ht="16.5">
      <c r="A67" s="3">
        <f t="shared" si="0"/>
        <v>59</v>
      </c>
      <c r="B67" s="2">
        <f t="shared" si="1"/>
        <v>816279.0572268687</v>
      </c>
      <c r="C67" s="2">
        <f t="shared" si="2"/>
        <v>3392.1011932100423</v>
      </c>
      <c r="D67" s="23"/>
      <c r="E67" s="11">
        <f t="shared" si="3"/>
        <v>2459.0134752602357</v>
      </c>
      <c r="F67" s="7">
        <f t="shared" si="6"/>
        <v>0.036</v>
      </c>
      <c r="G67" s="11">
        <f t="shared" si="4"/>
        <v>5851.114668470278</v>
      </c>
      <c r="I67" s="28">
        <f t="shared" si="5"/>
        <v>-5851.114668470278</v>
      </c>
    </row>
    <row r="68" spans="1:9" ht="16.5">
      <c r="A68" s="3">
        <f t="shared" si="0"/>
        <v>60</v>
      </c>
      <c r="B68" s="2">
        <f t="shared" si="1"/>
        <v>812876.779730079</v>
      </c>
      <c r="C68" s="2">
        <f t="shared" si="2"/>
        <v>3402.2774967896694</v>
      </c>
      <c r="D68" s="23"/>
      <c r="E68" s="11">
        <f t="shared" si="3"/>
        <v>2448.837171680606</v>
      </c>
      <c r="F68" s="7">
        <f t="shared" si="6"/>
        <v>0.036</v>
      </c>
      <c r="G68" s="11">
        <f t="shared" si="4"/>
        <v>5851.114668470275</v>
      </c>
      <c r="I68" s="28">
        <f t="shared" si="5"/>
        <v>-5851.114668470275</v>
      </c>
    </row>
    <row r="69" spans="1:9" ht="16.5">
      <c r="A69" s="3">
        <f t="shared" si="0"/>
        <v>61</v>
      </c>
      <c r="B69" s="2">
        <f t="shared" si="1"/>
        <v>809464.2954007989</v>
      </c>
      <c r="C69" s="2">
        <f t="shared" si="2"/>
        <v>3412.4843292800365</v>
      </c>
      <c r="D69" s="23"/>
      <c r="E69" s="11">
        <f t="shared" si="3"/>
        <v>2438.630339190237</v>
      </c>
      <c r="F69" s="7">
        <f t="shared" si="6"/>
        <v>0.036</v>
      </c>
      <c r="G69" s="11">
        <f t="shared" si="4"/>
        <v>5851.1146684702735</v>
      </c>
      <c r="I69" s="28">
        <f t="shared" si="5"/>
        <v>-5851.1146684702735</v>
      </c>
    </row>
    <row r="70" spans="1:9" ht="16.5">
      <c r="A70" s="3">
        <f t="shared" si="0"/>
        <v>62</v>
      </c>
      <c r="B70" s="2">
        <f t="shared" si="1"/>
        <v>806041.573618531</v>
      </c>
      <c r="C70" s="2">
        <f t="shared" si="2"/>
        <v>3422.7217822678763</v>
      </c>
      <c r="D70" s="23"/>
      <c r="E70" s="11">
        <f t="shared" si="3"/>
        <v>2428.3928862023963</v>
      </c>
      <c r="F70" s="7">
        <f t="shared" si="6"/>
        <v>0.036</v>
      </c>
      <c r="G70" s="11">
        <f t="shared" si="4"/>
        <v>5851.114668470273</v>
      </c>
      <c r="I70" s="28">
        <f t="shared" si="5"/>
        <v>-5851.114668470273</v>
      </c>
    </row>
    <row r="71" spans="1:9" ht="16.5">
      <c r="A71" s="3">
        <f t="shared" si="0"/>
        <v>63</v>
      </c>
      <c r="B71" s="2">
        <f t="shared" si="1"/>
        <v>802608.5836709163</v>
      </c>
      <c r="C71" s="2">
        <f t="shared" si="2"/>
        <v>3432.989947614679</v>
      </c>
      <c r="D71" s="23"/>
      <c r="E71" s="11">
        <f t="shared" si="3"/>
        <v>2418.124720855593</v>
      </c>
      <c r="F71" s="7">
        <f t="shared" si="6"/>
        <v>0.036</v>
      </c>
      <c r="G71" s="11">
        <f t="shared" si="4"/>
        <v>5851.114668470272</v>
      </c>
      <c r="I71" s="28">
        <f t="shared" si="5"/>
        <v>-5851.114668470272</v>
      </c>
    </row>
    <row r="72" spans="1:9" ht="16.5">
      <c r="A72" s="3">
        <f t="shared" si="0"/>
        <v>64</v>
      </c>
      <c r="B72" s="2">
        <f t="shared" si="1"/>
        <v>799165.2947534587</v>
      </c>
      <c r="C72" s="2">
        <f t="shared" si="2"/>
        <v>3443.2889174575203</v>
      </c>
      <c r="D72" s="23"/>
      <c r="E72" s="11">
        <f t="shared" si="3"/>
        <v>2407.8257510127487</v>
      </c>
      <c r="F72" s="7">
        <f t="shared" si="6"/>
        <v>0.036</v>
      </c>
      <c r="G72" s="11">
        <f t="shared" si="4"/>
        <v>5851.114668470269</v>
      </c>
      <c r="I72" s="28">
        <f t="shared" si="5"/>
        <v>-5851.114668470269</v>
      </c>
    </row>
    <row r="73" spans="1:9" ht="16.5">
      <c r="A73" s="3">
        <f aca="true" t="shared" si="7" ref="A73:A136">A72+1</f>
        <v>65</v>
      </c>
      <c r="B73" s="2">
        <f aca="true" t="shared" si="8" ref="B73:B136">B72-C73-D73</f>
        <v>795711.6759692488</v>
      </c>
      <c r="C73" s="2">
        <f aca="true" t="shared" si="9" ref="C73:C136">G73-E73</f>
        <v>3453.618784209894</v>
      </c>
      <c r="D73" s="23"/>
      <c r="E73" s="11">
        <f aca="true" t="shared" si="10" ref="E73:E136">B72*F73/12</f>
        <v>2397.495884260376</v>
      </c>
      <c r="F73" s="7">
        <f t="shared" si="6"/>
        <v>0.036</v>
      </c>
      <c r="G73" s="11">
        <f t="shared" si="4"/>
        <v>5851.11466847027</v>
      </c>
      <c r="I73" s="28">
        <f t="shared" si="5"/>
        <v>-5851.11466847027</v>
      </c>
    </row>
    <row r="74" spans="1:9" ht="16.5">
      <c r="A74" s="3">
        <f t="shared" si="7"/>
        <v>66</v>
      </c>
      <c r="B74" s="2">
        <f t="shared" si="8"/>
        <v>792247.6963286862</v>
      </c>
      <c r="C74" s="2">
        <f t="shared" si="9"/>
        <v>3463.979640562522</v>
      </c>
      <c r="D74" s="23"/>
      <c r="E74" s="11">
        <f t="shared" si="10"/>
        <v>2387.135027907746</v>
      </c>
      <c r="F74" s="7">
        <f t="shared" si="6"/>
        <v>0.036</v>
      </c>
      <c r="G74" s="11">
        <f aca="true" t="shared" si="11" ref="G74:G137">IF(A74&lt;=$B$2,B73*(F74/12),-PMT(F74/12,$B$3*12-A73,B73))</f>
        <v>5851.114668470268</v>
      </c>
      <c r="I74" s="28">
        <f aca="true" t="shared" si="12" ref="I74:I137">-G74</f>
        <v>-5851.114668470268</v>
      </c>
    </row>
    <row r="75" spans="1:9" ht="16.5">
      <c r="A75" s="3">
        <f t="shared" si="7"/>
        <v>67</v>
      </c>
      <c r="B75" s="2">
        <f t="shared" si="8"/>
        <v>788773.324749202</v>
      </c>
      <c r="C75" s="2">
        <f t="shared" si="9"/>
        <v>3474.3715794842096</v>
      </c>
      <c r="D75" s="23"/>
      <c r="E75" s="11">
        <f t="shared" si="10"/>
        <v>2376.7430889860584</v>
      </c>
      <c r="F75" s="7">
        <f aca="true" t="shared" si="13" ref="F75:F138">F74</f>
        <v>0.036</v>
      </c>
      <c r="G75" s="11">
        <f t="shared" si="11"/>
        <v>5851.114668470268</v>
      </c>
      <c r="I75" s="28">
        <f t="shared" si="12"/>
        <v>-5851.114668470268</v>
      </c>
    </row>
    <row r="76" spans="1:9" ht="16.5">
      <c r="A76" s="3">
        <f t="shared" si="7"/>
        <v>68</v>
      </c>
      <c r="B76" s="2">
        <f t="shared" si="8"/>
        <v>785288.5300549794</v>
      </c>
      <c r="C76" s="2">
        <f t="shared" si="9"/>
        <v>3484.7946942226577</v>
      </c>
      <c r="D76" s="23"/>
      <c r="E76" s="11">
        <f t="shared" si="10"/>
        <v>2366.319974247606</v>
      </c>
      <c r="F76" s="7">
        <f t="shared" si="13"/>
        <v>0.036</v>
      </c>
      <c r="G76" s="11">
        <f t="shared" si="11"/>
        <v>5851.1146684702635</v>
      </c>
      <c r="I76" s="28">
        <f t="shared" si="12"/>
        <v>-5851.1146684702635</v>
      </c>
    </row>
    <row r="77" spans="1:9" ht="16.5">
      <c r="A77" s="3">
        <f t="shared" si="7"/>
        <v>69</v>
      </c>
      <c r="B77" s="2">
        <f t="shared" si="8"/>
        <v>781793.280976674</v>
      </c>
      <c r="C77" s="2">
        <f t="shared" si="9"/>
        <v>3495.249078305325</v>
      </c>
      <c r="D77" s="23"/>
      <c r="E77" s="11">
        <f t="shared" si="10"/>
        <v>2355.8655901649377</v>
      </c>
      <c r="F77" s="7">
        <f t="shared" si="13"/>
        <v>0.036</v>
      </c>
      <c r="G77" s="11">
        <f t="shared" si="11"/>
        <v>5851.114668470263</v>
      </c>
      <c r="I77" s="28">
        <f t="shared" si="12"/>
        <v>-5851.114668470263</v>
      </c>
    </row>
    <row r="78" spans="1:9" ht="16.5">
      <c r="A78" s="3">
        <f t="shared" si="7"/>
        <v>70</v>
      </c>
      <c r="B78" s="2">
        <f t="shared" si="8"/>
        <v>778287.5461511338</v>
      </c>
      <c r="C78" s="2">
        <f t="shared" si="9"/>
        <v>3505.734825540239</v>
      </c>
      <c r="D78" s="23"/>
      <c r="E78" s="11">
        <f t="shared" si="10"/>
        <v>2345.379842930022</v>
      </c>
      <c r="F78" s="7">
        <f t="shared" si="13"/>
        <v>0.036</v>
      </c>
      <c r="G78" s="11">
        <f t="shared" si="11"/>
        <v>5851.114668470261</v>
      </c>
      <c r="I78" s="28">
        <f t="shared" si="12"/>
        <v>-5851.114668470261</v>
      </c>
    </row>
    <row r="79" spans="1:9" ht="16.5">
      <c r="A79" s="3">
        <f t="shared" si="7"/>
        <v>71</v>
      </c>
      <c r="B79" s="2">
        <f t="shared" si="8"/>
        <v>774771.294121117</v>
      </c>
      <c r="C79" s="2">
        <f t="shared" si="9"/>
        <v>3516.252030016863</v>
      </c>
      <c r="D79" s="23"/>
      <c r="E79" s="11">
        <f t="shared" si="10"/>
        <v>2334.8626384534014</v>
      </c>
      <c r="F79" s="7">
        <f t="shared" si="13"/>
        <v>0.036</v>
      </c>
      <c r="G79" s="11">
        <f t="shared" si="11"/>
        <v>5851.114668470264</v>
      </c>
      <c r="I79" s="28">
        <f t="shared" si="12"/>
        <v>-5851.114668470264</v>
      </c>
    </row>
    <row r="80" spans="1:9" ht="16.5">
      <c r="A80" s="3">
        <f t="shared" si="7"/>
        <v>72</v>
      </c>
      <c r="B80" s="2">
        <f t="shared" si="8"/>
        <v>771244.49333501</v>
      </c>
      <c r="C80" s="2">
        <f t="shared" si="9"/>
        <v>3526.800786106911</v>
      </c>
      <c r="D80" s="23"/>
      <c r="E80" s="11">
        <f t="shared" si="10"/>
        <v>2324.313882363351</v>
      </c>
      <c r="F80" s="7">
        <f t="shared" si="13"/>
        <v>0.036</v>
      </c>
      <c r="G80" s="11">
        <f t="shared" si="11"/>
        <v>5851.114668470262</v>
      </c>
      <c r="I80" s="28">
        <f t="shared" si="12"/>
        <v>-5851.114668470262</v>
      </c>
    </row>
    <row r="81" spans="1:9" ht="16.5">
      <c r="A81" s="3">
        <f t="shared" si="7"/>
        <v>73</v>
      </c>
      <c r="B81" s="2">
        <f t="shared" si="8"/>
        <v>767707.1121465447</v>
      </c>
      <c r="C81" s="2">
        <f t="shared" si="9"/>
        <v>3537.38118846523</v>
      </c>
      <c r="D81" s="23"/>
      <c r="E81" s="11">
        <f t="shared" si="10"/>
        <v>2313.73348000503</v>
      </c>
      <c r="F81" s="7">
        <f t="shared" si="13"/>
        <v>0.036</v>
      </c>
      <c r="G81" s="11">
        <f t="shared" si="11"/>
        <v>5851.11466847026</v>
      </c>
      <c r="I81" s="28">
        <f t="shared" si="12"/>
        <v>-5851.11466847026</v>
      </c>
    </row>
    <row r="82" spans="1:9" ht="16.5">
      <c r="A82" s="3">
        <f t="shared" si="7"/>
        <v>74</v>
      </c>
      <c r="B82" s="2">
        <f t="shared" si="8"/>
        <v>764159.1188145141</v>
      </c>
      <c r="C82" s="2">
        <f t="shared" si="9"/>
        <v>3547.993332030624</v>
      </c>
      <c r="D82" s="23"/>
      <c r="E82" s="11">
        <f t="shared" si="10"/>
        <v>2303.121336439634</v>
      </c>
      <c r="F82" s="7">
        <f t="shared" si="13"/>
        <v>0.036</v>
      </c>
      <c r="G82" s="11">
        <f t="shared" si="11"/>
        <v>5851.114668470258</v>
      </c>
      <c r="I82" s="28">
        <f t="shared" si="12"/>
        <v>-5851.114668470258</v>
      </c>
    </row>
    <row r="83" spans="1:9" ht="16.5">
      <c r="A83" s="3">
        <f t="shared" si="7"/>
        <v>75</v>
      </c>
      <c r="B83" s="2">
        <f t="shared" si="8"/>
        <v>760600.4815024874</v>
      </c>
      <c r="C83" s="2">
        <f t="shared" si="9"/>
        <v>3558.637312026715</v>
      </c>
      <c r="D83" s="23"/>
      <c r="E83" s="11">
        <f t="shared" si="10"/>
        <v>2292.4773564435422</v>
      </c>
      <c r="F83" s="7">
        <f t="shared" si="13"/>
        <v>0.036</v>
      </c>
      <c r="G83" s="11">
        <f t="shared" si="11"/>
        <v>5851.114668470257</v>
      </c>
      <c r="I83" s="28">
        <f t="shared" si="12"/>
        <v>-5851.114668470257</v>
      </c>
    </row>
    <row r="84" spans="1:9" ht="16.5">
      <c r="A84" s="3">
        <f t="shared" si="7"/>
        <v>76</v>
      </c>
      <c r="B84" s="2">
        <f t="shared" si="8"/>
        <v>757031.1682785247</v>
      </c>
      <c r="C84" s="2">
        <f t="shared" si="9"/>
        <v>3569.313223962792</v>
      </c>
      <c r="D84" s="23"/>
      <c r="E84" s="11">
        <f t="shared" si="10"/>
        <v>2281.8014445074623</v>
      </c>
      <c r="F84" s="7">
        <f t="shared" si="13"/>
        <v>0.036</v>
      </c>
      <c r="G84" s="11">
        <f t="shared" si="11"/>
        <v>5851.114668470254</v>
      </c>
      <c r="I84" s="28">
        <f t="shared" si="12"/>
        <v>-5851.114668470254</v>
      </c>
    </row>
    <row r="85" spans="1:9" ht="16.5">
      <c r="A85" s="3">
        <f t="shared" si="7"/>
        <v>77</v>
      </c>
      <c r="B85" s="2">
        <f t="shared" si="8"/>
        <v>753451.1471148899</v>
      </c>
      <c r="C85" s="2">
        <f t="shared" si="9"/>
        <v>3580.02116363468</v>
      </c>
      <c r="D85" s="23"/>
      <c r="E85" s="11">
        <f t="shared" si="10"/>
        <v>2271.0935048355736</v>
      </c>
      <c r="F85" s="7">
        <f t="shared" si="13"/>
        <v>0.036</v>
      </c>
      <c r="G85" s="11">
        <f t="shared" si="11"/>
        <v>5851.1146684702535</v>
      </c>
      <c r="I85" s="28">
        <f t="shared" si="12"/>
        <v>-5851.1146684702535</v>
      </c>
    </row>
    <row r="86" spans="1:9" ht="16.5">
      <c r="A86" s="3">
        <f t="shared" si="7"/>
        <v>78</v>
      </c>
      <c r="B86" s="2">
        <f t="shared" si="8"/>
        <v>749860.3858877644</v>
      </c>
      <c r="C86" s="2">
        <f t="shared" si="9"/>
        <v>3590.761227125584</v>
      </c>
      <c r="D86" s="23"/>
      <c r="E86" s="11">
        <f t="shared" si="10"/>
        <v>2260.3534413446696</v>
      </c>
      <c r="F86" s="7">
        <f t="shared" si="13"/>
        <v>0.036</v>
      </c>
      <c r="G86" s="11">
        <f t="shared" si="11"/>
        <v>5851.1146684702535</v>
      </c>
      <c r="I86" s="28">
        <f t="shared" si="12"/>
        <v>-5851.1146684702535</v>
      </c>
    </row>
    <row r="87" spans="1:9" ht="16.5">
      <c r="A87" s="3">
        <f t="shared" si="7"/>
        <v>79</v>
      </c>
      <c r="B87" s="2">
        <f t="shared" si="8"/>
        <v>746258.8523769574</v>
      </c>
      <c r="C87" s="2">
        <f t="shared" si="9"/>
        <v>3601.53351080696</v>
      </c>
      <c r="D87" s="23"/>
      <c r="E87" s="11">
        <f t="shared" si="10"/>
        <v>2249.5811576632927</v>
      </c>
      <c r="F87" s="7">
        <f t="shared" si="13"/>
        <v>0.036</v>
      </c>
      <c r="G87" s="11">
        <f t="shared" si="11"/>
        <v>5851.114668470253</v>
      </c>
      <c r="I87" s="28">
        <f t="shared" si="12"/>
        <v>-5851.114668470253</v>
      </c>
    </row>
    <row r="88" spans="1:9" ht="16.5">
      <c r="A88" s="3">
        <f t="shared" si="7"/>
        <v>80</v>
      </c>
      <c r="B88" s="2">
        <f t="shared" si="8"/>
        <v>742646.514265618</v>
      </c>
      <c r="C88" s="2">
        <f t="shared" si="9"/>
        <v>3612.3381113393793</v>
      </c>
      <c r="D88" s="23"/>
      <c r="E88" s="11">
        <f t="shared" si="10"/>
        <v>2238.7765571308723</v>
      </c>
      <c r="F88" s="7">
        <f t="shared" si="13"/>
        <v>0.036</v>
      </c>
      <c r="G88" s="11">
        <f t="shared" si="11"/>
        <v>5851.114668470252</v>
      </c>
      <c r="I88" s="28">
        <f t="shared" si="12"/>
        <v>-5851.114668470252</v>
      </c>
    </row>
    <row r="89" spans="1:9" ht="16.5">
      <c r="A89" s="3">
        <f t="shared" si="7"/>
        <v>81</v>
      </c>
      <c r="B89" s="2">
        <f t="shared" si="8"/>
        <v>739023.3391399446</v>
      </c>
      <c r="C89" s="2">
        <f t="shared" si="9"/>
        <v>3623.175125673397</v>
      </c>
      <c r="D89" s="23"/>
      <c r="E89" s="11">
        <f t="shared" si="10"/>
        <v>2227.939542796854</v>
      </c>
      <c r="F89" s="7">
        <f t="shared" si="13"/>
        <v>0.036</v>
      </c>
      <c r="G89" s="11">
        <f t="shared" si="11"/>
        <v>5851.114668470251</v>
      </c>
      <c r="I89" s="28">
        <f t="shared" si="12"/>
        <v>-5851.114668470251</v>
      </c>
    </row>
    <row r="90" spans="1:9" ht="16.5">
      <c r="A90" s="3">
        <f t="shared" si="7"/>
        <v>82</v>
      </c>
      <c r="B90" s="2">
        <f t="shared" si="8"/>
        <v>735389.2944888942</v>
      </c>
      <c r="C90" s="2">
        <f t="shared" si="9"/>
        <v>3634.044651050416</v>
      </c>
      <c r="D90" s="23"/>
      <c r="E90" s="11">
        <f t="shared" si="10"/>
        <v>2217.0700174198337</v>
      </c>
      <c r="F90" s="7">
        <f t="shared" si="13"/>
        <v>0.036</v>
      </c>
      <c r="G90" s="11">
        <f t="shared" si="11"/>
        <v>5851.11466847025</v>
      </c>
      <c r="I90" s="28">
        <f t="shared" si="12"/>
        <v>-5851.11466847025</v>
      </c>
    </row>
    <row r="91" spans="1:9" ht="16.5">
      <c r="A91" s="3">
        <f t="shared" si="7"/>
        <v>83</v>
      </c>
      <c r="B91" s="2">
        <f t="shared" si="8"/>
        <v>731744.3477038906</v>
      </c>
      <c r="C91" s="2">
        <f t="shared" si="9"/>
        <v>3644.946785003565</v>
      </c>
      <c r="D91" s="23"/>
      <c r="E91" s="11">
        <f t="shared" si="10"/>
        <v>2206.1678834666823</v>
      </c>
      <c r="F91" s="7">
        <f t="shared" si="13"/>
        <v>0.036</v>
      </c>
      <c r="G91" s="11">
        <f t="shared" si="11"/>
        <v>5851.114668470247</v>
      </c>
      <c r="I91" s="28">
        <f t="shared" si="12"/>
        <v>-5851.114668470247</v>
      </c>
    </row>
    <row r="92" spans="1:9" ht="16.5">
      <c r="A92" s="3">
        <f t="shared" si="7"/>
        <v>84</v>
      </c>
      <c r="B92" s="2">
        <f t="shared" si="8"/>
        <v>728088.466078532</v>
      </c>
      <c r="C92" s="2">
        <f t="shared" si="9"/>
        <v>3655.881625358575</v>
      </c>
      <c r="D92" s="23"/>
      <c r="E92" s="11">
        <f t="shared" si="10"/>
        <v>2195.233043111672</v>
      </c>
      <c r="F92" s="7">
        <f t="shared" si="13"/>
        <v>0.036</v>
      </c>
      <c r="G92" s="11">
        <f t="shared" si="11"/>
        <v>5851.114668470247</v>
      </c>
      <c r="I92" s="28">
        <f t="shared" si="12"/>
        <v>-5851.114668470247</v>
      </c>
    </row>
    <row r="93" spans="1:9" ht="16.5">
      <c r="A93" s="3">
        <f t="shared" si="7"/>
        <v>85</v>
      </c>
      <c r="B93" s="2">
        <f t="shared" si="8"/>
        <v>724421.6168082973</v>
      </c>
      <c r="C93" s="2">
        <f t="shared" si="9"/>
        <v>3666.8492702346475</v>
      </c>
      <c r="D93" s="23"/>
      <c r="E93" s="11">
        <f t="shared" si="10"/>
        <v>2184.265398235596</v>
      </c>
      <c r="F93" s="7">
        <f t="shared" si="13"/>
        <v>0.036</v>
      </c>
      <c r="G93" s="11">
        <f t="shared" si="11"/>
        <v>5851.1146684702435</v>
      </c>
      <c r="I93" s="28">
        <f t="shared" si="12"/>
        <v>-5851.1146684702435</v>
      </c>
    </row>
    <row r="94" spans="1:9" ht="16.5">
      <c r="A94" s="3">
        <f t="shared" si="7"/>
        <v>86</v>
      </c>
      <c r="B94" s="2">
        <f t="shared" si="8"/>
        <v>720743.766990252</v>
      </c>
      <c r="C94" s="2">
        <f t="shared" si="9"/>
        <v>3677.8498180453507</v>
      </c>
      <c r="D94" s="23"/>
      <c r="E94" s="11">
        <f t="shared" si="10"/>
        <v>2173.264850424892</v>
      </c>
      <c r="F94" s="7">
        <f t="shared" si="13"/>
        <v>0.036</v>
      </c>
      <c r="G94" s="11">
        <f t="shared" si="11"/>
        <v>5851.114668470243</v>
      </c>
      <c r="I94" s="28">
        <f t="shared" si="12"/>
        <v>-5851.114668470243</v>
      </c>
    </row>
    <row r="95" spans="1:9" ht="16.5">
      <c r="A95" s="3">
        <f t="shared" si="7"/>
        <v>87</v>
      </c>
      <c r="B95" s="2">
        <f t="shared" si="8"/>
        <v>717054.8836227525</v>
      </c>
      <c r="C95" s="2">
        <f t="shared" si="9"/>
        <v>3688.883367499487</v>
      </c>
      <c r="D95" s="23"/>
      <c r="E95" s="11">
        <f t="shared" si="10"/>
        <v>2162.2313009707555</v>
      </c>
      <c r="F95" s="7">
        <f t="shared" si="13"/>
        <v>0.036</v>
      </c>
      <c r="G95" s="11">
        <f t="shared" si="11"/>
        <v>5851.114668470243</v>
      </c>
      <c r="I95" s="28">
        <f t="shared" si="12"/>
        <v>-5851.114668470243</v>
      </c>
    </row>
    <row r="96" spans="1:9" ht="16.5">
      <c r="A96" s="3">
        <f t="shared" si="7"/>
        <v>88</v>
      </c>
      <c r="B96" s="2">
        <f t="shared" si="8"/>
        <v>713354.9336051506</v>
      </c>
      <c r="C96" s="2">
        <f t="shared" si="9"/>
        <v>3699.9500176019824</v>
      </c>
      <c r="D96" s="23"/>
      <c r="E96" s="11">
        <f t="shared" si="10"/>
        <v>2151.1646508682575</v>
      </c>
      <c r="F96" s="7">
        <f t="shared" si="13"/>
        <v>0.036</v>
      </c>
      <c r="G96" s="11">
        <f t="shared" si="11"/>
        <v>5851.11466847024</v>
      </c>
      <c r="I96" s="28">
        <f t="shared" si="12"/>
        <v>-5851.11466847024</v>
      </c>
    </row>
    <row r="97" spans="1:9" ht="16.5">
      <c r="A97" s="3">
        <f t="shared" si="7"/>
        <v>89</v>
      </c>
      <c r="B97" s="2">
        <f t="shared" si="8"/>
        <v>709643.8837374958</v>
      </c>
      <c r="C97" s="2">
        <f t="shared" si="9"/>
        <v>3711.0498676547872</v>
      </c>
      <c r="D97" s="23"/>
      <c r="E97" s="11">
        <f t="shared" si="10"/>
        <v>2140.0648008154517</v>
      </c>
      <c r="F97" s="7">
        <f t="shared" si="13"/>
        <v>0.036</v>
      </c>
      <c r="G97" s="11">
        <f t="shared" si="11"/>
        <v>5851.114668470239</v>
      </c>
      <c r="I97" s="28">
        <f t="shared" si="12"/>
        <v>-5851.114668470239</v>
      </c>
    </row>
    <row r="98" spans="1:9" ht="16.5">
      <c r="A98" s="3">
        <f t="shared" si="7"/>
        <v>90</v>
      </c>
      <c r="B98" s="2">
        <f t="shared" si="8"/>
        <v>705921.700720238</v>
      </c>
      <c r="C98" s="2">
        <f t="shared" si="9"/>
        <v>3722.1830172577506</v>
      </c>
      <c r="D98" s="23"/>
      <c r="E98" s="11">
        <f t="shared" si="10"/>
        <v>2128.9316512124874</v>
      </c>
      <c r="F98" s="7">
        <f t="shared" si="13"/>
        <v>0.036</v>
      </c>
      <c r="G98" s="11">
        <f t="shared" si="11"/>
        <v>5851.114668470238</v>
      </c>
      <c r="I98" s="28">
        <f t="shared" si="12"/>
        <v>-5851.114668470238</v>
      </c>
    </row>
    <row r="99" spans="1:9" ht="16.5">
      <c r="A99" s="3">
        <f t="shared" si="7"/>
        <v>91</v>
      </c>
      <c r="B99" s="2">
        <f t="shared" si="8"/>
        <v>702188.3511539286</v>
      </c>
      <c r="C99" s="2">
        <f t="shared" si="9"/>
        <v>3733.349566309523</v>
      </c>
      <c r="D99" s="23"/>
      <c r="E99" s="11">
        <f t="shared" si="10"/>
        <v>2117.765102160714</v>
      </c>
      <c r="F99" s="7">
        <f t="shared" si="13"/>
        <v>0.036</v>
      </c>
      <c r="G99" s="11">
        <f t="shared" si="11"/>
        <v>5851.114668470237</v>
      </c>
      <c r="I99" s="28">
        <f t="shared" si="12"/>
        <v>-5851.114668470237</v>
      </c>
    </row>
    <row r="100" spans="1:9" ht="16.5">
      <c r="A100" s="3">
        <f t="shared" si="7"/>
        <v>92</v>
      </c>
      <c r="B100" s="2">
        <f t="shared" si="8"/>
        <v>698443.8015389201</v>
      </c>
      <c r="C100" s="2">
        <f t="shared" si="9"/>
        <v>3744.5496150084496</v>
      </c>
      <c r="D100" s="23"/>
      <c r="E100" s="11">
        <f t="shared" si="10"/>
        <v>2106.5650534617857</v>
      </c>
      <c r="F100" s="7">
        <f t="shared" si="13"/>
        <v>0.036</v>
      </c>
      <c r="G100" s="11">
        <f t="shared" si="11"/>
        <v>5851.114668470235</v>
      </c>
      <c r="I100" s="28">
        <f t="shared" si="12"/>
        <v>-5851.114668470235</v>
      </c>
    </row>
    <row r="101" spans="1:9" ht="16.5">
      <c r="A101" s="3">
        <f t="shared" si="7"/>
        <v>93</v>
      </c>
      <c r="B101" s="2">
        <f t="shared" si="8"/>
        <v>694688.0182750666</v>
      </c>
      <c r="C101" s="2">
        <f t="shared" si="9"/>
        <v>3755.783263853474</v>
      </c>
      <c r="D101" s="23"/>
      <c r="E101" s="11">
        <f t="shared" si="10"/>
        <v>2095.33140461676</v>
      </c>
      <c r="F101" s="7">
        <f t="shared" si="13"/>
        <v>0.036</v>
      </c>
      <c r="G101" s="11">
        <f t="shared" si="11"/>
        <v>5851.114668470234</v>
      </c>
      <c r="I101" s="28">
        <f t="shared" si="12"/>
        <v>-5851.114668470234</v>
      </c>
    </row>
    <row r="102" spans="1:9" ht="16.5">
      <c r="A102" s="3">
        <f t="shared" si="7"/>
        <v>94</v>
      </c>
      <c r="B102" s="2">
        <f t="shared" si="8"/>
        <v>690920.9676614216</v>
      </c>
      <c r="C102" s="2">
        <f t="shared" si="9"/>
        <v>3767.0506136450335</v>
      </c>
      <c r="D102" s="23"/>
      <c r="E102" s="11">
        <f t="shared" si="10"/>
        <v>2084.0640548252</v>
      </c>
      <c r="F102" s="7">
        <f t="shared" si="13"/>
        <v>0.036</v>
      </c>
      <c r="G102" s="11">
        <f t="shared" si="11"/>
        <v>5851.1146684702335</v>
      </c>
      <c r="I102" s="28">
        <f t="shared" si="12"/>
        <v>-5851.1146684702335</v>
      </c>
    </row>
    <row r="103" spans="1:9" ht="16.5">
      <c r="A103" s="3">
        <f t="shared" si="7"/>
        <v>95</v>
      </c>
      <c r="B103" s="2">
        <f t="shared" si="8"/>
        <v>687142.6158959357</v>
      </c>
      <c r="C103" s="2">
        <f t="shared" si="9"/>
        <v>3778.351765485968</v>
      </c>
      <c r="D103" s="23"/>
      <c r="E103" s="11">
        <f t="shared" si="10"/>
        <v>2072.7629029842647</v>
      </c>
      <c r="F103" s="7">
        <f t="shared" si="13"/>
        <v>0.036</v>
      </c>
      <c r="G103" s="11">
        <f t="shared" si="11"/>
        <v>5851.114668470233</v>
      </c>
      <c r="I103" s="28">
        <f t="shared" si="12"/>
        <v>-5851.114668470233</v>
      </c>
    </row>
    <row r="104" spans="1:9" ht="16.5">
      <c r="A104" s="3">
        <f t="shared" si="7"/>
        <v>96</v>
      </c>
      <c r="B104" s="2">
        <f t="shared" si="8"/>
        <v>683352.9290751533</v>
      </c>
      <c r="C104" s="2">
        <f t="shared" si="9"/>
        <v>3789.686820782424</v>
      </c>
      <c r="D104" s="23"/>
      <c r="E104" s="11">
        <f t="shared" si="10"/>
        <v>2061.4278476878067</v>
      </c>
      <c r="F104" s="7">
        <f t="shared" si="13"/>
        <v>0.036</v>
      </c>
      <c r="G104" s="11">
        <f t="shared" si="11"/>
        <v>5851.114668470231</v>
      </c>
      <c r="I104" s="28">
        <f t="shared" si="12"/>
        <v>-5851.114668470231</v>
      </c>
    </row>
    <row r="105" spans="1:9" ht="16.5">
      <c r="A105" s="3">
        <f t="shared" si="7"/>
        <v>97</v>
      </c>
      <c r="B105" s="2">
        <f t="shared" si="8"/>
        <v>679551.8731939086</v>
      </c>
      <c r="C105" s="2">
        <f t="shared" si="9"/>
        <v>3801.0558812447703</v>
      </c>
      <c r="D105" s="23"/>
      <c r="E105" s="11">
        <f t="shared" si="10"/>
        <v>2050.0587872254596</v>
      </c>
      <c r="F105" s="7">
        <f t="shared" si="13"/>
        <v>0.036</v>
      </c>
      <c r="G105" s="11">
        <f t="shared" si="11"/>
        <v>5851.11466847023</v>
      </c>
      <c r="I105" s="28">
        <f t="shared" si="12"/>
        <v>-5851.11466847023</v>
      </c>
    </row>
    <row r="106" spans="1:9" ht="16.5">
      <c r="A106" s="3">
        <f t="shared" si="7"/>
        <v>98</v>
      </c>
      <c r="B106" s="2">
        <f t="shared" si="8"/>
        <v>675739.4141450201</v>
      </c>
      <c r="C106" s="2">
        <f t="shared" si="9"/>
        <v>3812.4590488885033</v>
      </c>
      <c r="D106" s="23"/>
      <c r="E106" s="11">
        <f t="shared" si="10"/>
        <v>2038.6556195817257</v>
      </c>
      <c r="F106" s="7">
        <f t="shared" si="13"/>
        <v>0.036</v>
      </c>
      <c r="G106" s="11">
        <f t="shared" si="11"/>
        <v>5851.114668470229</v>
      </c>
      <c r="I106" s="28">
        <f t="shared" si="12"/>
        <v>-5851.114668470229</v>
      </c>
    </row>
    <row r="107" spans="1:9" ht="16.5">
      <c r="A107" s="3">
        <f t="shared" si="7"/>
        <v>99</v>
      </c>
      <c r="B107" s="2">
        <f t="shared" si="8"/>
        <v>671915.5177189849</v>
      </c>
      <c r="C107" s="2">
        <f t="shared" si="9"/>
        <v>3823.8964260351686</v>
      </c>
      <c r="D107" s="23"/>
      <c r="E107" s="11">
        <f t="shared" si="10"/>
        <v>2027.2182424350601</v>
      </c>
      <c r="F107" s="7">
        <f t="shared" si="13"/>
        <v>0.036</v>
      </c>
      <c r="G107" s="11">
        <f t="shared" si="11"/>
        <v>5851.114668470229</v>
      </c>
      <c r="I107" s="28">
        <f t="shared" si="12"/>
        <v>-5851.114668470229</v>
      </c>
    </row>
    <row r="108" spans="1:9" ht="16.5">
      <c r="A108" s="3">
        <f t="shared" si="7"/>
        <v>100</v>
      </c>
      <c r="B108" s="2">
        <f t="shared" si="8"/>
        <v>668080.1496036716</v>
      </c>
      <c r="C108" s="2">
        <f t="shared" si="9"/>
        <v>3835.3681153132693</v>
      </c>
      <c r="D108" s="23"/>
      <c r="E108" s="11">
        <f t="shared" si="10"/>
        <v>2015.7465531569544</v>
      </c>
      <c r="F108" s="7">
        <f t="shared" si="13"/>
        <v>0.036</v>
      </c>
      <c r="G108" s="11">
        <f t="shared" si="11"/>
        <v>5851.1146684702235</v>
      </c>
      <c r="I108" s="28">
        <f t="shared" si="12"/>
        <v>-5851.1146684702235</v>
      </c>
    </row>
    <row r="109" spans="1:9" ht="16.5">
      <c r="A109" s="3">
        <f t="shared" si="7"/>
        <v>101</v>
      </c>
      <c r="B109" s="2">
        <f t="shared" si="8"/>
        <v>664233.2753840124</v>
      </c>
      <c r="C109" s="2">
        <f t="shared" si="9"/>
        <v>3846.8742196592093</v>
      </c>
      <c r="D109" s="23"/>
      <c r="E109" s="11">
        <f t="shared" si="10"/>
        <v>2004.2404488110149</v>
      </c>
      <c r="F109" s="7">
        <f t="shared" si="13"/>
        <v>0.036</v>
      </c>
      <c r="G109" s="11">
        <f t="shared" si="11"/>
        <v>5851.114668470224</v>
      </c>
      <c r="I109" s="28">
        <f t="shared" si="12"/>
        <v>-5851.114668470224</v>
      </c>
    </row>
    <row r="110" spans="1:9" ht="16.5">
      <c r="A110" s="3">
        <f t="shared" si="7"/>
        <v>102</v>
      </c>
      <c r="B110" s="2">
        <f t="shared" si="8"/>
        <v>660374.8605416942</v>
      </c>
      <c r="C110" s="2">
        <f t="shared" si="9"/>
        <v>3858.414842318184</v>
      </c>
      <c r="D110" s="23"/>
      <c r="E110" s="11">
        <f t="shared" si="10"/>
        <v>1992.6998261520368</v>
      </c>
      <c r="F110" s="7">
        <f t="shared" si="13"/>
        <v>0.036</v>
      </c>
      <c r="G110" s="11">
        <f t="shared" si="11"/>
        <v>5851.114668470221</v>
      </c>
      <c r="I110" s="28">
        <f t="shared" si="12"/>
        <v>-5851.114668470221</v>
      </c>
    </row>
    <row r="111" spans="1:9" ht="16.5">
      <c r="A111" s="3">
        <f t="shared" si="7"/>
        <v>103</v>
      </c>
      <c r="B111" s="2">
        <f t="shared" si="8"/>
        <v>656504.8704548491</v>
      </c>
      <c r="C111" s="2">
        <f t="shared" si="9"/>
        <v>3869.9900868451405</v>
      </c>
      <c r="D111" s="23"/>
      <c r="E111" s="11">
        <f t="shared" si="10"/>
        <v>1981.1245816250823</v>
      </c>
      <c r="F111" s="7">
        <f t="shared" si="13"/>
        <v>0.036</v>
      </c>
      <c r="G111" s="11">
        <f t="shared" si="11"/>
        <v>5851.114668470223</v>
      </c>
      <c r="I111" s="28">
        <f t="shared" si="12"/>
        <v>-5851.114668470223</v>
      </c>
    </row>
    <row r="112" spans="1:9" ht="16.5">
      <c r="A112" s="3">
        <f t="shared" si="7"/>
        <v>104</v>
      </c>
      <c r="B112" s="2">
        <f t="shared" si="8"/>
        <v>652623.2703977434</v>
      </c>
      <c r="C112" s="2">
        <f t="shared" si="9"/>
        <v>3881.600057105673</v>
      </c>
      <c r="D112" s="23"/>
      <c r="E112" s="11">
        <f t="shared" si="10"/>
        <v>1969.5146113645471</v>
      </c>
      <c r="F112" s="7">
        <f t="shared" si="13"/>
        <v>0.036</v>
      </c>
      <c r="G112" s="11">
        <f t="shared" si="11"/>
        <v>5851.11466847022</v>
      </c>
      <c r="I112" s="28">
        <f t="shared" si="12"/>
        <v>-5851.11466847022</v>
      </c>
    </row>
    <row r="113" spans="1:9" ht="16.5">
      <c r="A113" s="3">
        <f t="shared" si="7"/>
        <v>105</v>
      </c>
      <c r="B113" s="2">
        <f t="shared" si="8"/>
        <v>648730.0255404664</v>
      </c>
      <c r="C113" s="2">
        <f t="shared" si="9"/>
        <v>3893.244857276989</v>
      </c>
      <c r="D113" s="23"/>
      <c r="E113" s="11">
        <f t="shared" si="10"/>
        <v>1957.8698111932301</v>
      </c>
      <c r="F113" s="7">
        <f t="shared" si="13"/>
        <v>0.036</v>
      </c>
      <c r="G113" s="11">
        <f t="shared" si="11"/>
        <v>5851.114668470219</v>
      </c>
      <c r="I113" s="28">
        <f t="shared" si="12"/>
        <v>-5851.114668470219</v>
      </c>
    </row>
    <row r="114" spans="1:9" ht="16.5">
      <c r="A114" s="3">
        <f t="shared" si="7"/>
        <v>106</v>
      </c>
      <c r="B114" s="2">
        <f t="shared" si="8"/>
        <v>644825.1009486176</v>
      </c>
      <c r="C114" s="2">
        <f t="shared" si="9"/>
        <v>3904.924591848817</v>
      </c>
      <c r="D114" s="23"/>
      <c r="E114" s="11">
        <f t="shared" si="10"/>
        <v>1946.1900766213992</v>
      </c>
      <c r="F114" s="7">
        <f t="shared" si="13"/>
        <v>0.036</v>
      </c>
      <c r="G114" s="11">
        <f t="shared" si="11"/>
        <v>5851.114668470216</v>
      </c>
      <c r="I114" s="28">
        <f t="shared" si="12"/>
        <v>-5851.114668470216</v>
      </c>
    </row>
    <row r="115" spans="1:9" ht="16.5">
      <c r="A115" s="3">
        <f t="shared" si="7"/>
        <v>107</v>
      </c>
      <c r="B115" s="2">
        <f t="shared" si="8"/>
        <v>640908.4615829932</v>
      </c>
      <c r="C115" s="2">
        <f t="shared" si="9"/>
        <v>3916.6393656243627</v>
      </c>
      <c r="D115" s="23"/>
      <c r="E115" s="11">
        <f t="shared" si="10"/>
        <v>1934.4753028458526</v>
      </c>
      <c r="F115" s="7">
        <f t="shared" si="13"/>
        <v>0.036</v>
      </c>
      <c r="G115" s="11">
        <f t="shared" si="11"/>
        <v>5851.114668470215</v>
      </c>
      <c r="I115" s="28">
        <f t="shared" si="12"/>
        <v>-5851.114668470215</v>
      </c>
    </row>
    <row r="116" spans="1:9" ht="16.5">
      <c r="A116" s="3">
        <f t="shared" si="7"/>
        <v>108</v>
      </c>
      <c r="B116" s="2">
        <f t="shared" si="8"/>
        <v>636980.0722992719</v>
      </c>
      <c r="C116" s="2">
        <f t="shared" si="9"/>
        <v>3928.3892837212334</v>
      </c>
      <c r="D116" s="23"/>
      <c r="E116" s="11">
        <f t="shared" si="10"/>
        <v>1922.7253847489792</v>
      </c>
      <c r="F116" s="7">
        <f t="shared" si="13"/>
        <v>0.036</v>
      </c>
      <c r="G116" s="11">
        <f t="shared" si="11"/>
        <v>5851.114668470213</v>
      </c>
      <c r="I116" s="28">
        <f t="shared" si="12"/>
        <v>-5851.114668470213</v>
      </c>
    </row>
    <row r="117" spans="1:9" ht="16.5">
      <c r="A117" s="3">
        <f t="shared" si="7"/>
        <v>109</v>
      </c>
      <c r="B117" s="2">
        <f t="shared" si="8"/>
        <v>633039.8978476996</v>
      </c>
      <c r="C117" s="2">
        <f t="shared" si="9"/>
        <v>3940.174451572396</v>
      </c>
      <c r="D117" s="23"/>
      <c r="E117" s="11">
        <f t="shared" si="10"/>
        <v>1910.9402168978156</v>
      </c>
      <c r="F117" s="7">
        <f t="shared" si="13"/>
        <v>0.036</v>
      </c>
      <c r="G117" s="11">
        <f t="shared" si="11"/>
        <v>5851.114668470212</v>
      </c>
      <c r="I117" s="28">
        <f t="shared" si="12"/>
        <v>-5851.114668470212</v>
      </c>
    </row>
    <row r="118" spans="1:9" ht="16.5">
      <c r="A118" s="3">
        <f t="shared" si="7"/>
        <v>110</v>
      </c>
      <c r="B118" s="2">
        <f t="shared" si="8"/>
        <v>629087.9028727724</v>
      </c>
      <c r="C118" s="2">
        <f t="shared" si="9"/>
        <v>3951.99497492711</v>
      </c>
      <c r="D118" s="23"/>
      <c r="E118" s="11">
        <f t="shared" si="10"/>
        <v>1899.1196935430987</v>
      </c>
      <c r="F118" s="7">
        <f t="shared" si="13"/>
        <v>0.036</v>
      </c>
      <c r="G118" s="11">
        <f t="shared" si="11"/>
        <v>5851.114668470209</v>
      </c>
      <c r="I118" s="28">
        <f t="shared" si="12"/>
        <v>-5851.114668470209</v>
      </c>
    </row>
    <row r="119" spans="1:9" ht="16.5">
      <c r="A119" s="3">
        <f t="shared" si="7"/>
        <v>111</v>
      </c>
      <c r="B119" s="2">
        <f t="shared" si="8"/>
        <v>625124.0519129205</v>
      </c>
      <c r="C119" s="2">
        <f t="shared" si="9"/>
        <v>3963.8509598518913</v>
      </c>
      <c r="D119" s="23"/>
      <c r="E119" s="11">
        <f t="shared" si="10"/>
        <v>1887.263708618317</v>
      </c>
      <c r="F119" s="7">
        <f t="shared" si="13"/>
        <v>0.036</v>
      </c>
      <c r="G119" s="11">
        <f t="shared" si="11"/>
        <v>5851.114668470208</v>
      </c>
      <c r="I119" s="28">
        <f t="shared" si="12"/>
        <v>-5851.114668470208</v>
      </c>
    </row>
    <row r="120" spans="1:9" ht="16.5">
      <c r="A120" s="3">
        <f t="shared" si="7"/>
        <v>112</v>
      </c>
      <c r="B120" s="2">
        <f t="shared" si="8"/>
        <v>621148.3094001891</v>
      </c>
      <c r="C120" s="2">
        <f t="shared" si="9"/>
        <v>3975.7425127314455</v>
      </c>
      <c r="D120" s="23"/>
      <c r="E120" s="11">
        <f t="shared" si="10"/>
        <v>1875.3721557387616</v>
      </c>
      <c r="F120" s="7">
        <f t="shared" si="13"/>
        <v>0.036</v>
      </c>
      <c r="G120" s="11">
        <f t="shared" si="11"/>
        <v>5851.114668470207</v>
      </c>
      <c r="I120" s="28">
        <f t="shared" si="12"/>
        <v>-5851.114668470207</v>
      </c>
    </row>
    <row r="121" spans="1:9" ht="16.5">
      <c r="A121" s="3">
        <f t="shared" si="7"/>
        <v>113</v>
      </c>
      <c r="B121" s="2">
        <f t="shared" si="8"/>
        <v>617160.6396599194</v>
      </c>
      <c r="C121" s="2">
        <f t="shared" si="9"/>
        <v>3987.669740269639</v>
      </c>
      <c r="D121" s="23"/>
      <c r="E121" s="11">
        <f t="shared" si="10"/>
        <v>1863.4449282005671</v>
      </c>
      <c r="F121" s="7">
        <f t="shared" si="13"/>
        <v>0.036</v>
      </c>
      <c r="G121" s="11">
        <f t="shared" si="11"/>
        <v>5851.114668470206</v>
      </c>
      <c r="I121" s="28">
        <f t="shared" si="12"/>
        <v>-5851.114668470206</v>
      </c>
    </row>
    <row r="122" spans="1:9" ht="16.5">
      <c r="A122" s="3">
        <f t="shared" si="7"/>
        <v>114</v>
      </c>
      <c r="B122" s="2">
        <f t="shared" si="8"/>
        <v>613161.006910429</v>
      </c>
      <c r="C122" s="2">
        <f t="shared" si="9"/>
        <v>3999.6327494904444</v>
      </c>
      <c r="D122" s="23"/>
      <c r="E122" s="11">
        <f t="shared" si="10"/>
        <v>1851.4819189797581</v>
      </c>
      <c r="F122" s="7">
        <f t="shared" si="13"/>
        <v>0.036</v>
      </c>
      <c r="G122" s="11">
        <f t="shared" si="11"/>
        <v>5851.114668470203</v>
      </c>
      <c r="I122" s="28">
        <f t="shared" si="12"/>
        <v>-5851.114668470203</v>
      </c>
    </row>
    <row r="123" spans="1:9" ht="16.5">
      <c r="A123" s="3">
        <f t="shared" si="7"/>
        <v>115</v>
      </c>
      <c r="B123" s="2">
        <f t="shared" si="8"/>
        <v>609149.3752626901</v>
      </c>
      <c r="C123" s="2">
        <f t="shared" si="9"/>
        <v>4011.631647738912</v>
      </c>
      <c r="D123" s="23"/>
      <c r="E123" s="11">
        <f t="shared" si="10"/>
        <v>1839.4830207312868</v>
      </c>
      <c r="F123" s="7">
        <f t="shared" si="13"/>
        <v>0.036</v>
      </c>
      <c r="G123" s="11">
        <f t="shared" si="11"/>
        <v>5851.114668470199</v>
      </c>
      <c r="I123" s="28">
        <f t="shared" si="12"/>
        <v>-5851.114668470199</v>
      </c>
    </row>
    <row r="124" spans="1:9" ht="16.5">
      <c r="A124" s="3">
        <f t="shared" si="7"/>
        <v>116</v>
      </c>
      <c r="B124" s="2">
        <f t="shared" si="8"/>
        <v>605125.708720008</v>
      </c>
      <c r="C124" s="2">
        <f t="shared" si="9"/>
        <v>4023.6665426821273</v>
      </c>
      <c r="D124" s="23"/>
      <c r="E124" s="11">
        <f t="shared" si="10"/>
        <v>1827.4481257880705</v>
      </c>
      <c r="F124" s="7">
        <f t="shared" si="13"/>
        <v>0.036</v>
      </c>
      <c r="G124" s="11">
        <f t="shared" si="11"/>
        <v>5851.114668470198</v>
      </c>
      <c r="I124" s="28">
        <f t="shared" si="12"/>
        <v>-5851.114668470198</v>
      </c>
    </row>
    <row r="125" spans="1:9" ht="16.5">
      <c r="A125" s="3">
        <f t="shared" si="7"/>
        <v>117</v>
      </c>
      <c r="B125" s="2">
        <f t="shared" si="8"/>
        <v>601089.9711776979</v>
      </c>
      <c r="C125" s="2">
        <f t="shared" si="9"/>
        <v>4035.737542310172</v>
      </c>
      <c r="D125" s="23"/>
      <c r="E125" s="11">
        <f t="shared" si="10"/>
        <v>1815.377126160024</v>
      </c>
      <c r="F125" s="7">
        <f t="shared" si="13"/>
        <v>0.036</v>
      </c>
      <c r="G125" s="11">
        <f t="shared" si="11"/>
        <v>5851.114668470196</v>
      </c>
      <c r="I125" s="28">
        <f t="shared" si="12"/>
        <v>-5851.114668470196</v>
      </c>
    </row>
    <row r="126" spans="1:9" ht="16.5">
      <c r="A126" s="3">
        <f t="shared" si="7"/>
        <v>118</v>
      </c>
      <c r="B126" s="2">
        <f t="shared" si="8"/>
        <v>597042.1264227608</v>
      </c>
      <c r="C126" s="2">
        <f t="shared" si="9"/>
        <v>4047.8447549371012</v>
      </c>
      <c r="D126" s="23"/>
      <c r="E126" s="11">
        <f t="shared" si="10"/>
        <v>1803.2699135330934</v>
      </c>
      <c r="F126" s="7">
        <f t="shared" si="13"/>
        <v>0.036</v>
      </c>
      <c r="G126" s="11">
        <f t="shared" si="11"/>
        <v>5851.114668470194</v>
      </c>
      <c r="I126" s="28">
        <f t="shared" si="12"/>
        <v>-5851.114668470194</v>
      </c>
    </row>
    <row r="127" spans="1:9" ht="16.5">
      <c r="A127" s="3">
        <f t="shared" si="7"/>
        <v>119</v>
      </c>
      <c r="B127" s="2">
        <f t="shared" si="8"/>
        <v>592982.1381335589</v>
      </c>
      <c r="C127" s="2">
        <f t="shared" si="9"/>
        <v>4059.9882892019123</v>
      </c>
      <c r="D127" s="23"/>
      <c r="E127" s="11">
        <f t="shared" si="10"/>
        <v>1791.126379268282</v>
      </c>
      <c r="F127" s="7">
        <f t="shared" si="13"/>
        <v>0.036</v>
      </c>
      <c r="G127" s="11">
        <f t="shared" si="11"/>
        <v>5851.114668470194</v>
      </c>
      <c r="I127" s="28">
        <f t="shared" si="12"/>
        <v>-5851.114668470194</v>
      </c>
    </row>
    <row r="128" spans="1:9" ht="16.5">
      <c r="A128" s="3">
        <f t="shared" si="7"/>
        <v>120</v>
      </c>
      <c r="B128" s="2">
        <f t="shared" si="8"/>
        <v>588909.9698794894</v>
      </c>
      <c r="C128" s="2">
        <f t="shared" si="9"/>
        <v>4072.1682540695147</v>
      </c>
      <c r="D128" s="23"/>
      <c r="E128" s="11">
        <f t="shared" si="10"/>
        <v>1778.9464144006768</v>
      </c>
      <c r="F128" s="7">
        <f t="shared" si="13"/>
        <v>0.036</v>
      </c>
      <c r="G128" s="11">
        <f t="shared" si="11"/>
        <v>5851.114668470192</v>
      </c>
      <c r="I128" s="28">
        <f t="shared" si="12"/>
        <v>-5851.114668470192</v>
      </c>
    </row>
    <row r="129" spans="1:9" ht="16.5">
      <c r="A129" s="3">
        <f t="shared" si="7"/>
        <v>121</v>
      </c>
      <c r="B129" s="2">
        <f t="shared" si="8"/>
        <v>584825.5851206577</v>
      </c>
      <c r="C129" s="2">
        <f t="shared" si="9"/>
        <v>4084.384758831725</v>
      </c>
      <c r="D129" s="23"/>
      <c r="E129" s="11">
        <f t="shared" si="10"/>
        <v>1766.729909638468</v>
      </c>
      <c r="F129" s="7">
        <f t="shared" si="13"/>
        <v>0.036</v>
      </c>
      <c r="G129" s="11">
        <f t="shared" si="11"/>
        <v>5851.114668470193</v>
      </c>
      <c r="I129" s="28">
        <f t="shared" si="12"/>
        <v>-5851.114668470193</v>
      </c>
    </row>
    <row r="130" spans="1:9" ht="16.5">
      <c r="A130" s="3">
        <f t="shared" si="7"/>
        <v>122</v>
      </c>
      <c r="B130" s="2">
        <f t="shared" si="8"/>
        <v>580728.9472075495</v>
      </c>
      <c r="C130" s="2">
        <f t="shared" si="9"/>
        <v>4096.637913108217</v>
      </c>
      <c r="D130" s="23"/>
      <c r="E130" s="11">
        <f t="shared" si="10"/>
        <v>1754.476755361973</v>
      </c>
      <c r="F130" s="7">
        <f t="shared" si="13"/>
        <v>0.036</v>
      </c>
      <c r="G130" s="11">
        <f t="shared" si="11"/>
        <v>5851.11466847019</v>
      </c>
      <c r="I130" s="28">
        <f t="shared" si="12"/>
        <v>-5851.11466847019</v>
      </c>
    </row>
    <row r="131" spans="1:9" ht="16.5">
      <c r="A131" s="3">
        <f t="shared" si="7"/>
        <v>123</v>
      </c>
      <c r="B131" s="2">
        <f t="shared" si="8"/>
        <v>576620.0193807019</v>
      </c>
      <c r="C131" s="2">
        <f t="shared" si="9"/>
        <v>4108.927826847539</v>
      </c>
      <c r="D131" s="23"/>
      <c r="E131" s="11">
        <f t="shared" si="10"/>
        <v>1742.1868416226482</v>
      </c>
      <c r="F131" s="7">
        <f t="shared" si="13"/>
        <v>0.036</v>
      </c>
      <c r="G131" s="11">
        <f t="shared" si="11"/>
        <v>5851.114668470187</v>
      </c>
      <c r="I131" s="28">
        <f t="shared" si="12"/>
        <v>-5851.114668470187</v>
      </c>
    </row>
    <row r="132" spans="1:9" ht="16.5">
      <c r="A132" s="3">
        <f t="shared" si="7"/>
        <v>124</v>
      </c>
      <c r="B132" s="2">
        <f t="shared" si="8"/>
        <v>572498.7647703738</v>
      </c>
      <c r="C132" s="2">
        <f t="shared" si="9"/>
        <v>4121.254610328078</v>
      </c>
      <c r="D132" s="23"/>
      <c r="E132" s="11">
        <f t="shared" si="10"/>
        <v>1729.8600581421058</v>
      </c>
      <c r="F132" s="7">
        <f t="shared" si="13"/>
        <v>0.036</v>
      </c>
      <c r="G132" s="11">
        <f t="shared" si="11"/>
        <v>5851.114668470184</v>
      </c>
      <c r="I132" s="28">
        <f t="shared" si="12"/>
        <v>-5851.114668470184</v>
      </c>
    </row>
    <row r="133" spans="1:9" ht="16.5">
      <c r="A133" s="3">
        <f t="shared" si="7"/>
        <v>125</v>
      </c>
      <c r="B133" s="2">
        <f t="shared" si="8"/>
        <v>568365.1463962147</v>
      </c>
      <c r="C133" s="2">
        <f t="shared" si="9"/>
        <v>4133.618374159059</v>
      </c>
      <c r="D133" s="23"/>
      <c r="E133" s="11">
        <f t="shared" si="10"/>
        <v>1717.4962943111213</v>
      </c>
      <c r="F133" s="7">
        <f t="shared" si="13"/>
        <v>0.036</v>
      </c>
      <c r="G133" s="11">
        <f t="shared" si="11"/>
        <v>5851.114668470181</v>
      </c>
      <c r="I133" s="28">
        <f t="shared" si="12"/>
        <v>-5851.114668470181</v>
      </c>
    </row>
    <row r="134" spans="1:9" ht="16.5">
      <c r="A134" s="3">
        <f t="shared" si="7"/>
        <v>126</v>
      </c>
      <c r="B134" s="2">
        <f t="shared" si="8"/>
        <v>564219.1271669331</v>
      </c>
      <c r="C134" s="2">
        <f t="shared" si="9"/>
        <v>4146.019229281535</v>
      </c>
      <c r="D134" s="23"/>
      <c r="E134" s="11">
        <f t="shared" si="10"/>
        <v>1705.0954391886441</v>
      </c>
      <c r="F134" s="7">
        <f t="shared" si="13"/>
        <v>0.036</v>
      </c>
      <c r="G134" s="11">
        <f t="shared" si="11"/>
        <v>5851.11466847018</v>
      </c>
      <c r="I134" s="28">
        <f t="shared" si="12"/>
        <v>-5851.11466847018</v>
      </c>
    </row>
    <row r="135" spans="1:9" ht="16.5">
      <c r="A135" s="3">
        <f t="shared" si="7"/>
        <v>127</v>
      </c>
      <c r="B135" s="2">
        <f t="shared" si="8"/>
        <v>560060.6698799637</v>
      </c>
      <c r="C135" s="2">
        <f t="shared" si="9"/>
        <v>4158.457286969378</v>
      </c>
      <c r="D135" s="23"/>
      <c r="E135" s="11">
        <f t="shared" si="10"/>
        <v>1692.6573815007994</v>
      </c>
      <c r="F135" s="7">
        <f t="shared" si="13"/>
        <v>0.036</v>
      </c>
      <c r="G135" s="11">
        <f t="shared" si="11"/>
        <v>5851.114668470178</v>
      </c>
      <c r="I135" s="28">
        <f t="shared" si="12"/>
        <v>-5851.114668470178</v>
      </c>
    </row>
    <row r="136" spans="1:9" ht="16.5">
      <c r="A136" s="3">
        <f t="shared" si="7"/>
        <v>128</v>
      </c>
      <c r="B136" s="2">
        <f t="shared" si="8"/>
        <v>555889.7372211334</v>
      </c>
      <c r="C136" s="2">
        <f t="shared" si="9"/>
        <v>4170.932658830284</v>
      </c>
      <c r="D136" s="23"/>
      <c r="E136" s="11">
        <f t="shared" si="10"/>
        <v>1680.1820096398912</v>
      </c>
      <c r="F136" s="7">
        <f t="shared" si="13"/>
        <v>0.036</v>
      </c>
      <c r="G136" s="11">
        <f t="shared" si="11"/>
        <v>5851.114668470175</v>
      </c>
      <c r="I136" s="28">
        <f t="shared" si="12"/>
        <v>-5851.114668470175</v>
      </c>
    </row>
    <row r="137" spans="1:9" ht="16.5">
      <c r="A137" s="3">
        <f aca="true" t="shared" si="14" ref="A137:A200">A136+1</f>
        <v>129</v>
      </c>
      <c r="B137" s="2">
        <f aca="true" t="shared" si="15" ref="B137:B200">B136-C137-D137</f>
        <v>551706.2917643266</v>
      </c>
      <c r="C137" s="2">
        <f aca="true" t="shared" si="16" ref="C137:C200">G137-E137</f>
        <v>4183.445456806776</v>
      </c>
      <c r="D137" s="23"/>
      <c r="E137" s="11">
        <f aca="true" t="shared" si="17" ref="E137:E200">B136*F137/12</f>
        <v>1667.6692116634001</v>
      </c>
      <c r="F137" s="7">
        <f t="shared" si="13"/>
        <v>0.036</v>
      </c>
      <c r="G137" s="11">
        <f t="shared" si="11"/>
        <v>5851.114668470176</v>
      </c>
      <c r="I137" s="28">
        <f t="shared" si="12"/>
        <v>-5851.114668470176</v>
      </c>
    </row>
    <row r="138" spans="1:9" ht="16.5">
      <c r="A138" s="3">
        <f t="shared" si="14"/>
        <v>130</v>
      </c>
      <c r="B138" s="2">
        <f t="shared" si="15"/>
        <v>547510.2959711495</v>
      </c>
      <c r="C138" s="2">
        <f t="shared" si="16"/>
        <v>4195.995793177193</v>
      </c>
      <c r="D138" s="23"/>
      <c r="E138" s="11">
        <f t="shared" si="17"/>
        <v>1655.11887529298</v>
      </c>
      <c r="F138" s="7">
        <f t="shared" si="13"/>
        <v>0.036</v>
      </c>
      <c r="G138" s="11">
        <f aca="true" t="shared" si="18" ref="G138:G201">IF(A138&lt;=$B$2,B137*(F138/12),-PMT(F138/12,$B$3*12-A137,B137))</f>
        <v>5851.1146684701735</v>
      </c>
      <c r="I138" s="28">
        <f aca="true" t="shared" si="19" ref="I138:I201">-G138</f>
        <v>-5851.1146684701735</v>
      </c>
    </row>
    <row r="139" spans="1:9" ht="16.5">
      <c r="A139" s="3">
        <f t="shared" si="14"/>
        <v>131</v>
      </c>
      <c r="B139" s="2">
        <f t="shared" si="15"/>
        <v>543301.7121905928</v>
      </c>
      <c r="C139" s="2">
        <f t="shared" si="16"/>
        <v>4208.583780556724</v>
      </c>
      <c r="D139" s="23"/>
      <c r="E139" s="11">
        <f t="shared" si="17"/>
        <v>1642.5308879134482</v>
      </c>
      <c r="F139" s="7">
        <f aca="true" t="shared" si="20" ref="F139:F202">F138</f>
        <v>0.036</v>
      </c>
      <c r="G139" s="11">
        <f t="shared" si="18"/>
        <v>5851.114668470173</v>
      </c>
      <c r="I139" s="28">
        <f t="shared" si="19"/>
        <v>-5851.114668470173</v>
      </c>
    </row>
    <row r="140" spans="1:9" ht="16.5">
      <c r="A140" s="3">
        <f t="shared" si="14"/>
        <v>132</v>
      </c>
      <c r="B140" s="2">
        <f t="shared" si="15"/>
        <v>539080.5026586944</v>
      </c>
      <c r="C140" s="2">
        <f t="shared" si="16"/>
        <v>4221.209531898389</v>
      </c>
      <c r="D140" s="23"/>
      <c r="E140" s="11">
        <f t="shared" si="17"/>
        <v>1629.905136571778</v>
      </c>
      <c r="F140" s="7">
        <f t="shared" si="20"/>
        <v>0.036</v>
      </c>
      <c r="G140" s="11">
        <f t="shared" si="18"/>
        <v>5851.114668470167</v>
      </c>
      <c r="I140" s="28">
        <f t="shared" si="19"/>
        <v>-5851.114668470167</v>
      </c>
    </row>
    <row r="141" spans="1:9" ht="16.5">
      <c r="A141" s="3">
        <f t="shared" si="14"/>
        <v>133</v>
      </c>
      <c r="B141" s="2">
        <f t="shared" si="15"/>
        <v>534846.6294982004</v>
      </c>
      <c r="C141" s="2">
        <f t="shared" si="16"/>
        <v>4233.873160494083</v>
      </c>
      <c r="D141" s="23"/>
      <c r="E141" s="11">
        <f t="shared" si="17"/>
        <v>1617.241507976083</v>
      </c>
      <c r="F141" s="7">
        <f t="shared" si="20"/>
        <v>0.036</v>
      </c>
      <c r="G141" s="11">
        <f t="shared" si="18"/>
        <v>5851.114668470166</v>
      </c>
      <c r="I141" s="28">
        <f t="shared" si="19"/>
        <v>-5851.114668470166</v>
      </c>
    </row>
    <row r="142" spans="1:9" ht="16.5">
      <c r="A142" s="3">
        <f t="shared" si="14"/>
        <v>134</v>
      </c>
      <c r="B142" s="2">
        <f t="shared" si="15"/>
        <v>530600.0547182248</v>
      </c>
      <c r="C142" s="2">
        <f t="shared" si="16"/>
        <v>4246.574779975562</v>
      </c>
      <c r="D142" s="23"/>
      <c r="E142" s="11">
        <f t="shared" si="17"/>
        <v>1604.539888494601</v>
      </c>
      <c r="F142" s="7">
        <f t="shared" si="20"/>
        <v>0.036</v>
      </c>
      <c r="G142" s="11">
        <f t="shared" si="18"/>
        <v>5851.1146684701625</v>
      </c>
      <c r="I142" s="28">
        <f t="shared" si="19"/>
        <v>-5851.1146684701625</v>
      </c>
    </row>
    <row r="143" spans="1:9" ht="16.5">
      <c r="A143" s="3">
        <f t="shared" si="14"/>
        <v>135</v>
      </c>
      <c r="B143" s="2">
        <f t="shared" si="15"/>
        <v>526340.7402139093</v>
      </c>
      <c r="C143" s="2">
        <f t="shared" si="16"/>
        <v>4259.314504315493</v>
      </c>
      <c r="D143" s="23"/>
      <c r="E143" s="11">
        <f t="shared" si="17"/>
        <v>1591.8001641546743</v>
      </c>
      <c r="F143" s="7">
        <f t="shared" si="20"/>
        <v>0.036</v>
      </c>
      <c r="G143" s="11">
        <f t="shared" si="18"/>
        <v>5851.114668470167</v>
      </c>
      <c r="I143" s="28">
        <f t="shared" si="19"/>
        <v>-5851.114668470167</v>
      </c>
    </row>
    <row r="144" spans="1:9" ht="16.5">
      <c r="A144" s="3">
        <f t="shared" si="14"/>
        <v>136</v>
      </c>
      <c r="B144" s="2">
        <f t="shared" si="15"/>
        <v>522068.64776608086</v>
      </c>
      <c r="C144" s="2">
        <f t="shared" si="16"/>
        <v>4272.092447828435</v>
      </c>
      <c r="D144" s="23"/>
      <c r="E144" s="11">
        <f t="shared" si="17"/>
        <v>1579.0222206417277</v>
      </c>
      <c r="F144" s="7">
        <f t="shared" si="20"/>
        <v>0.036</v>
      </c>
      <c r="G144" s="11">
        <f t="shared" si="18"/>
        <v>5851.1146684701625</v>
      </c>
      <c r="I144" s="28">
        <f t="shared" si="19"/>
        <v>-5851.1146684701625</v>
      </c>
    </row>
    <row r="145" spans="1:9" ht="16.5">
      <c r="A145" s="3">
        <f t="shared" si="14"/>
        <v>137</v>
      </c>
      <c r="B145" s="2">
        <f t="shared" si="15"/>
        <v>517783.7390409089</v>
      </c>
      <c r="C145" s="2">
        <f t="shared" si="16"/>
        <v>4284.908725171916</v>
      </c>
      <c r="D145" s="23"/>
      <c r="E145" s="11">
        <f t="shared" si="17"/>
        <v>1566.2059432982423</v>
      </c>
      <c r="F145" s="7">
        <f t="shared" si="20"/>
        <v>0.036</v>
      </c>
      <c r="G145" s="11">
        <f t="shared" si="18"/>
        <v>5851.114668470158</v>
      </c>
      <c r="I145" s="28">
        <f t="shared" si="19"/>
        <v>-5851.114668470158</v>
      </c>
    </row>
    <row r="146" spans="1:9" ht="16.5">
      <c r="A146" s="3">
        <f t="shared" si="14"/>
        <v>138</v>
      </c>
      <c r="B146" s="2">
        <f t="shared" si="15"/>
        <v>513485.9755895615</v>
      </c>
      <c r="C146" s="2">
        <f t="shared" si="16"/>
        <v>4297.763451347432</v>
      </c>
      <c r="D146" s="23"/>
      <c r="E146" s="11">
        <f t="shared" si="17"/>
        <v>1553.3512171227267</v>
      </c>
      <c r="F146" s="7">
        <f t="shared" si="20"/>
        <v>0.036</v>
      </c>
      <c r="G146" s="11">
        <f t="shared" si="18"/>
        <v>5851.114668470159</v>
      </c>
      <c r="I146" s="28">
        <f t="shared" si="19"/>
        <v>-5851.114668470159</v>
      </c>
    </row>
    <row r="147" spans="1:9" ht="16.5">
      <c r="A147" s="3">
        <f t="shared" si="14"/>
        <v>139</v>
      </c>
      <c r="B147" s="2">
        <f t="shared" si="15"/>
        <v>509175.31884786004</v>
      </c>
      <c r="C147" s="2">
        <f t="shared" si="16"/>
        <v>4310.656741701473</v>
      </c>
      <c r="D147" s="23"/>
      <c r="E147" s="11">
        <f t="shared" si="17"/>
        <v>1540.4579267686843</v>
      </c>
      <c r="F147" s="7">
        <f t="shared" si="20"/>
        <v>0.036</v>
      </c>
      <c r="G147" s="11">
        <f t="shared" si="18"/>
        <v>5851.114668470157</v>
      </c>
      <c r="I147" s="28">
        <f t="shared" si="19"/>
        <v>-5851.114668470157</v>
      </c>
    </row>
    <row r="148" spans="1:9" ht="16.5">
      <c r="A148" s="3">
        <f t="shared" si="14"/>
        <v>140</v>
      </c>
      <c r="B148" s="2">
        <f t="shared" si="15"/>
        <v>504851.73013593344</v>
      </c>
      <c r="C148" s="2">
        <f t="shared" si="16"/>
        <v>4323.588711926572</v>
      </c>
      <c r="D148" s="23"/>
      <c r="E148" s="11">
        <f t="shared" si="17"/>
        <v>1527.52595654358</v>
      </c>
      <c r="F148" s="7">
        <f t="shared" si="20"/>
        <v>0.036</v>
      </c>
      <c r="G148" s="11">
        <f t="shared" si="18"/>
        <v>5851.114668470152</v>
      </c>
      <c r="I148" s="28">
        <f t="shared" si="19"/>
        <v>-5851.114668470152</v>
      </c>
    </row>
    <row r="149" spans="1:9" ht="16.5">
      <c r="A149" s="3">
        <f t="shared" si="14"/>
        <v>141</v>
      </c>
      <c r="B149" s="2">
        <f t="shared" si="15"/>
        <v>500515.1706578711</v>
      </c>
      <c r="C149" s="2">
        <f t="shared" si="16"/>
        <v>4336.559478062349</v>
      </c>
      <c r="D149" s="23"/>
      <c r="E149" s="11">
        <f t="shared" si="17"/>
        <v>1514.5551904078002</v>
      </c>
      <c r="F149" s="7">
        <f t="shared" si="20"/>
        <v>0.036</v>
      </c>
      <c r="G149" s="11">
        <f t="shared" si="18"/>
        <v>5851.114668470149</v>
      </c>
      <c r="I149" s="28">
        <f t="shared" si="19"/>
        <v>-5851.114668470149</v>
      </c>
    </row>
    <row r="150" spans="1:9" ht="16.5">
      <c r="A150" s="3">
        <f t="shared" si="14"/>
        <v>142</v>
      </c>
      <c r="B150" s="2">
        <f t="shared" si="15"/>
        <v>496165.60150137456</v>
      </c>
      <c r="C150" s="2">
        <f t="shared" si="16"/>
        <v>4349.569156496537</v>
      </c>
      <c r="D150" s="23"/>
      <c r="E150" s="11">
        <f t="shared" si="17"/>
        <v>1501.5455119736132</v>
      </c>
      <c r="F150" s="7">
        <f t="shared" si="20"/>
        <v>0.036</v>
      </c>
      <c r="G150" s="11">
        <f t="shared" si="18"/>
        <v>5851.114668470151</v>
      </c>
      <c r="I150" s="28">
        <f t="shared" si="19"/>
        <v>-5851.114668470151</v>
      </c>
    </row>
    <row r="151" spans="1:9" ht="16.5">
      <c r="A151" s="3">
        <f t="shared" si="14"/>
        <v>143</v>
      </c>
      <c r="B151" s="2">
        <f t="shared" si="15"/>
        <v>491802.9836374085</v>
      </c>
      <c r="C151" s="2">
        <f t="shared" si="16"/>
        <v>4362.617863966022</v>
      </c>
      <c r="D151" s="23"/>
      <c r="E151" s="11">
        <f t="shared" si="17"/>
        <v>1488.4968045041235</v>
      </c>
      <c r="F151" s="7">
        <f t="shared" si="20"/>
        <v>0.036</v>
      </c>
      <c r="G151" s="11">
        <f t="shared" si="18"/>
        <v>5851.114668470145</v>
      </c>
      <c r="I151" s="28">
        <f t="shared" si="19"/>
        <v>-5851.114668470145</v>
      </c>
    </row>
    <row r="152" spans="1:9" ht="16.5">
      <c r="A152" s="3">
        <f t="shared" si="14"/>
        <v>144</v>
      </c>
      <c r="B152" s="2">
        <f t="shared" si="15"/>
        <v>487427.2779198506</v>
      </c>
      <c r="C152" s="2">
        <f t="shared" si="16"/>
        <v>4375.705717557919</v>
      </c>
      <c r="D152" s="23"/>
      <c r="E152" s="11">
        <f t="shared" si="17"/>
        <v>1475.4089509122257</v>
      </c>
      <c r="F152" s="7">
        <f t="shared" si="20"/>
        <v>0.036</v>
      </c>
      <c r="G152" s="11">
        <f t="shared" si="18"/>
        <v>5851.114668470145</v>
      </c>
      <c r="I152" s="28">
        <f t="shared" si="19"/>
        <v>-5851.114668470145</v>
      </c>
    </row>
    <row r="153" spans="1:9" ht="16.5">
      <c r="A153" s="3">
        <f t="shared" si="14"/>
        <v>145</v>
      </c>
      <c r="B153" s="2">
        <f t="shared" si="15"/>
        <v>483038.44508514</v>
      </c>
      <c r="C153" s="2">
        <f t="shared" si="16"/>
        <v>4388.832834710591</v>
      </c>
      <c r="D153" s="23"/>
      <c r="E153" s="11">
        <f t="shared" si="17"/>
        <v>1462.2818337595518</v>
      </c>
      <c r="F153" s="7">
        <f t="shared" si="20"/>
        <v>0.036</v>
      </c>
      <c r="G153" s="11">
        <f t="shared" si="18"/>
        <v>5851.1146684701425</v>
      </c>
      <c r="I153" s="28">
        <f t="shared" si="19"/>
        <v>-5851.1146684701425</v>
      </c>
    </row>
    <row r="154" spans="1:9" ht="16.5">
      <c r="A154" s="3">
        <f t="shared" si="14"/>
        <v>146</v>
      </c>
      <c r="B154" s="2">
        <f t="shared" si="15"/>
        <v>478636.4457519253</v>
      </c>
      <c r="C154" s="2">
        <f t="shared" si="16"/>
        <v>4401.999333214721</v>
      </c>
      <c r="D154" s="23"/>
      <c r="E154" s="11">
        <f t="shared" si="17"/>
        <v>1449.11533525542</v>
      </c>
      <c r="F154" s="7">
        <f t="shared" si="20"/>
        <v>0.036</v>
      </c>
      <c r="G154" s="11">
        <f t="shared" si="18"/>
        <v>5851.114668470142</v>
      </c>
      <c r="I154" s="28">
        <f t="shared" si="19"/>
        <v>-5851.114668470142</v>
      </c>
    </row>
    <row r="155" spans="1:9" ht="16.5">
      <c r="A155" s="3">
        <f t="shared" si="14"/>
        <v>147</v>
      </c>
      <c r="B155" s="2">
        <f t="shared" si="15"/>
        <v>474221.24042071094</v>
      </c>
      <c r="C155" s="2">
        <f t="shared" si="16"/>
        <v>4415.205331214362</v>
      </c>
      <c r="D155" s="23"/>
      <c r="E155" s="11">
        <f t="shared" si="17"/>
        <v>1435.9093372557757</v>
      </c>
      <c r="F155" s="7">
        <f t="shared" si="20"/>
        <v>0.036</v>
      </c>
      <c r="G155" s="11">
        <f t="shared" si="18"/>
        <v>5851.114668470137</v>
      </c>
      <c r="I155" s="28">
        <f t="shared" si="19"/>
        <v>-5851.114668470137</v>
      </c>
    </row>
    <row r="156" spans="1:9" ht="16.5">
      <c r="A156" s="3">
        <f t="shared" si="14"/>
        <v>148</v>
      </c>
      <c r="B156" s="2">
        <f t="shared" si="15"/>
        <v>469792.78947350295</v>
      </c>
      <c r="C156" s="2">
        <f t="shared" si="16"/>
        <v>4428.450947208001</v>
      </c>
      <c r="D156" s="23"/>
      <c r="E156" s="11">
        <f t="shared" si="17"/>
        <v>1422.6637212621326</v>
      </c>
      <c r="F156" s="7">
        <f t="shared" si="20"/>
        <v>0.036</v>
      </c>
      <c r="G156" s="11">
        <f t="shared" si="18"/>
        <v>5851.114668470133</v>
      </c>
      <c r="I156" s="28">
        <f t="shared" si="19"/>
        <v>-5851.114668470133</v>
      </c>
    </row>
    <row r="157" spans="1:9" ht="16.5">
      <c r="A157" s="3">
        <f t="shared" si="14"/>
        <v>149</v>
      </c>
      <c r="B157" s="2">
        <f t="shared" si="15"/>
        <v>465351.0531734533</v>
      </c>
      <c r="C157" s="2">
        <f t="shared" si="16"/>
        <v>4441.7363000496225</v>
      </c>
      <c r="D157" s="23"/>
      <c r="E157" s="11">
        <f t="shared" si="17"/>
        <v>1409.3783684205089</v>
      </c>
      <c r="F157" s="7">
        <f t="shared" si="20"/>
        <v>0.036</v>
      </c>
      <c r="G157" s="11">
        <f t="shared" si="18"/>
        <v>5851.114668470132</v>
      </c>
      <c r="I157" s="28">
        <f t="shared" si="19"/>
        <v>-5851.114668470132</v>
      </c>
    </row>
    <row r="158" spans="1:9" ht="16.5">
      <c r="A158" s="3">
        <f t="shared" si="14"/>
        <v>150</v>
      </c>
      <c r="B158" s="2">
        <f t="shared" si="15"/>
        <v>460895.9916645035</v>
      </c>
      <c r="C158" s="2">
        <f t="shared" si="16"/>
        <v>4455.06150894977</v>
      </c>
      <c r="D158" s="23"/>
      <c r="E158" s="11">
        <f t="shared" si="17"/>
        <v>1396.05315952036</v>
      </c>
      <c r="F158" s="7">
        <f t="shared" si="20"/>
        <v>0.036</v>
      </c>
      <c r="G158" s="11">
        <f t="shared" si="18"/>
        <v>5851.11466847013</v>
      </c>
      <c r="I158" s="28">
        <f t="shared" si="19"/>
        <v>-5851.11466847013</v>
      </c>
    </row>
    <row r="159" spans="1:9" ht="16.5">
      <c r="A159" s="3">
        <f t="shared" si="14"/>
        <v>151</v>
      </c>
      <c r="B159" s="2">
        <f t="shared" si="15"/>
        <v>456427.5649710269</v>
      </c>
      <c r="C159" s="2">
        <f t="shared" si="16"/>
        <v>4468.4266934766165</v>
      </c>
      <c r="D159" s="23"/>
      <c r="E159" s="11">
        <f t="shared" si="17"/>
        <v>1382.6879749935106</v>
      </c>
      <c r="F159" s="7">
        <f t="shared" si="20"/>
        <v>0.036</v>
      </c>
      <c r="G159" s="11">
        <f t="shared" si="18"/>
        <v>5851.114668470127</v>
      </c>
      <c r="I159" s="28">
        <f t="shared" si="19"/>
        <v>-5851.114668470127</v>
      </c>
    </row>
    <row r="160" spans="1:9" ht="16.5">
      <c r="A160" s="3">
        <f t="shared" si="14"/>
        <v>152</v>
      </c>
      <c r="B160" s="2">
        <f t="shared" si="15"/>
        <v>451945.73299746984</v>
      </c>
      <c r="C160" s="2">
        <f t="shared" si="16"/>
        <v>4481.831973557042</v>
      </c>
      <c r="D160" s="23"/>
      <c r="E160" s="11">
        <f t="shared" si="17"/>
        <v>1369.2826949130806</v>
      </c>
      <c r="F160" s="7">
        <f t="shared" si="20"/>
        <v>0.036</v>
      </c>
      <c r="G160" s="11">
        <f t="shared" si="18"/>
        <v>5851.1146684701225</v>
      </c>
      <c r="I160" s="28">
        <f t="shared" si="19"/>
        <v>-5851.1146684701225</v>
      </c>
    </row>
    <row r="161" spans="1:9" ht="16.5">
      <c r="A161" s="3">
        <f t="shared" si="14"/>
        <v>153</v>
      </c>
      <c r="B161" s="2">
        <f t="shared" si="15"/>
        <v>447450.4555279921</v>
      </c>
      <c r="C161" s="2">
        <f t="shared" si="16"/>
        <v>4495.2774694777145</v>
      </c>
      <c r="D161" s="23"/>
      <c r="E161" s="11">
        <f t="shared" si="17"/>
        <v>1355.8371989924094</v>
      </c>
      <c r="F161" s="7">
        <f t="shared" si="20"/>
        <v>0.036</v>
      </c>
      <c r="G161" s="11">
        <f t="shared" si="18"/>
        <v>5851.114668470123</v>
      </c>
      <c r="I161" s="28">
        <f t="shared" si="19"/>
        <v>-5851.114668470123</v>
      </c>
    </row>
    <row r="162" spans="1:9" ht="16.5">
      <c r="A162" s="3">
        <f t="shared" si="14"/>
        <v>154</v>
      </c>
      <c r="B162" s="2">
        <f t="shared" si="15"/>
        <v>442941.69222610595</v>
      </c>
      <c r="C162" s="2">
        <f t="shared" si="16"/>
        <v>4508.763301886145</v>
      </c>
      <c r="D162" s="23"/>
      <c r="E162" s="11">
        <f t="shared" si="17"/>
        <v>1342.3513665839762</v>
      </c>
      <c r="F162" s="7">
        <f t="shared" si="20"/>
        <v>0.036</v>
      </c>
      <c r="G162" s="11">
        <f t="shared" si="18"/>
        <v>5851.114668470122</v>
      </c>
      <c r="I162" s="28">
        <f t="shared" si="19"/>
        <v>-5851.114668470122</v>
      </c>
    </row>
    <row r="163" spans="1:9" ht="16.5">
      <c r="A163" s="3">
        <f t="shared" si="14"/>
        <v>155</v>
      </c>
      <c r="B163" s="2">
        <f t="shared" si="15"/>
        <v>438419.40263431414</v>
      </c>
      <c r="C163" s="2">
        <f t="shared" si="16"/>
        <v>4522.289591791799</v>
      </c>
      <c r="D163" s="23"/>
      <c r="E163" s="11">
        <f t="shared" si="17"/>
        <v>1328.8250766783178</v>
      </c>
      <c r="F163" s="7">
        <f t="shared" si="20"/>
        <v>0.036</v>
      </c>
      <c r="G163" s="11">
        <f t="shared" si="18"/>
        <v>5851.114668470116</v>
      </c>
      <c r="I163" s="28">
        <f t="shared" si="19"/>
        <v>-5851.114668470116</v>
      </c>
    </row>
    <row r="164" spans="1:9" ht="16.5">
      <c r="A164" s="3">
        <f t="shared" si="14"/>
        <v>156</v>
      </c>
      <c r="B164" s="2">
        <f t="shared" si="15"/>
        <v>433883.546173747</v>
      </c>
      <c r="C164" s="2">
        <f t="shared" si="16"/>
        <v>4535.856460567167</v>
      </c>
      <c r="D164" s="23"/>
      <c r="E164" s="11">
        <f t="shared" si="17"/>
        <v>1315.2582079029423</v>
      </c>
      <c r="F164" s="7">
        <f t="shared" si="20"/>
        <v>0.036</v>
      </c>
      <c r="G164" s="11">
        <f t="shared" si="18"/>
        <v>5851.11466847011</v>
      </c>
      <c r="I164" s="28">
        <f t="shared" si="19"/>
        <v>-5851.11466847011</v>
      </c>
    </row>
    <row r="165" spans="1:9" ht="16.5">
      <c r="A165" s="3">
        <f t="shared" si="14"/>
        <v>157</v>
      </c>
      <c r="B165" s="2">
        <f t="shared" si="15"/>
        <v>429334.0821437981</v>
      </c>
      <c r="C165" s="2">
        <f t="shared" si="16"/>
        <v>4549.464029948869</v>
      </c>
      <c r="D165" s="23"/>
      <c r="E165" s="11">
        <f t="shared" si="17"/>
        <v>1301.6506385212408</v>
      </c>
      <c r="F165" s="7">
        <f t="shared" si="20"/>
        <v>0.036</v>
      </c>
      <c r="G165" s="11">
        <f t="shared" si="18"/>
        <v>5851.11466847011</v>
      </c>
      <c r="I165" s="28">
        <f t="shared" si="19"/>
        <v>-5851.11466847011</v>
      </c>
    </row>
    <row r="166" spans="1:9" ht="16.5">
      <c r="A166" s="3">
        <f t="shared" si="14"/>
        <v>158</v>
      </c>
      <c r="B166" s="2">
        <f t="shared" si="15"/>
        <v>424770.96972175944</v>
      </c>
      <c r="C166" s="2">
        <f t="shared" si="16"/>
        <v>4563.112422038711</v>
      </c>
      <c r="D166" s="23"/>
      <c r="E166" s="11">
        <f t="shared" si="17"/>
        <v>1288.0022464313943</v>
      </c>
      <c r="F166" s="7">
        <f t="shared" si="20"/>
        <v>0.036</v>
      </c>
      <c r="G166" s="11">
        <f t="shared" si="18"/>
        <v>5851.114668470105</v>
      </c>
      <c r="I166" s="28">
        <f t="shared" si="19"/>
        <v>-5851.114668470105</v>
      </c>
    </row>
    <row r="167" spans="1:9" ht="16.5">
      <c r="A167" s="3">
        <f t="shared" si="14"/>
        <v>159</v>
      </c>
      <c r="B167" s="2">
        <f t="shared" si="15"/>
        <v>420194.1679624546</v>
      </c>
      <c r="C167" s="2">
        <f t="shared" si="16"/>
        <v>4576.801759304826</v>
      </c>
      <c r="D167" s="23"/>
      <c r="E167" s="11">
        <f t="shared" si="17"/>
        <v>1274.3129091652781</v>
      </c>
      <c r="F167" s="7">
        <f t="shared" si="20"/>
        <v>0.036</v>
      </c>
      <c r="G167" s="11">
        <f t="shared" si="18"/>
        <v>5851.114668470104</v>
      </c>
      <c r="I167" s="28">
        <f t="shared" si="19"/>
        <v>-5851.114668470104</v>
      </c>
    </row>
    <row r="168" spans="1:9" ht="16.5">
      <c r="A168" s="3">
        <f t="shared" si="14"/>
        <v>160</v>
      </c>
      <c r="B168" s="2">
        <f t="shared" si="15"/>
        <v>415603.63579787186</v>
      </c>
      <c r="C168" s="2">
        <f t="shared" si="16"/>
        <v>4590.532164582739</v>
      </c>
      <c r="D168" s="23"/>
      <c r="E168" s="11">
        <f t="shared" si="17"/>
        <v>1260.5825038873638</v>
      </c>
      <c r="F168" s="7">
        <f t="shared" si="20"/>
        <v>0.036</v>
      </c>
      <c r="G168" s="11">
        <f t="shared" si="18"/>
        <v>5851.1146684701025</v>
      </c>
      <c r="I168" s="28">
        <f t="shared" si="19"/>
        <v>-5851.1146684701025</v>
      </c>
    </row>
    <row r="169" spans="1:9" ht="16.5">
      <c r="A169" s="3">
        <f t="shared" si="14"/>
        <v>161</v>
      </c>
      <c r="B169" s="2">
        <f t="shared" si="15"/>
        <v>410999.3320367954</v>
      </c>
      <c r="C169" s="2">
        <f t="shared" si="16"/>
        <v>4604.303761076483</v>
      </c>
      <c r="D169" s="23"/>
      <c r="E169" s="11">
        <f t="shared" si="17"/>
        <v>1246.8109073936155</v>
      </c>
      <c r="F169" s="7">
        <f t="shared" si="20"/>
        <v>0.036</v>
      </c>
      <c r="G169" s="11">
        <f t="shared" si="18"/>
        <v>5851.114668470099</v>
      </c>
      <c r="I169" s="28">
        <f t="shared" si="19"/>
        <v>-5851.114668470099</v>
      </c>
    </row>
    <row r="170" spans="1:9" ht="16.5">
      <c r="A170" s="3">
        <f t="shared" si="14"/>
        <v>162</v>
      </c>
      <c r="B170" s="2">
        <f t="shared" si="15"/>
        <v>406381.2153644357</v>
      </c>
      <c r="C170" s="2">
        <f t="shared" si="16"/>
        <v>4618.116672359712</v>
      </c>
      <c r="D170" s="23"/>
      <c r="E170" s="11">
        <f t="shared" si="17"/>
        <v>1232.997996110386</v>
      </c>
      <c r="F170" s="7">
        <f t="shared" si="20"/>
        <v>0.036</v>
      </c>
      <c r="G170" s="11">
        <f t="shared" si="18"/>
        <v>5851.114668470098</v>
      </c>
      <c r="I170" s="28">
        <f t="shared" si="19"/>
        <v>-5851.114668470098</v>
      </c>
    </row>
    <row r="171" spans="1:9" ht="16.5">
      <c r="A171" s="3">
        <f t="shared" si="14"/>
        <v>163</v>
      </c>
      <c r="B171" s="2">
        <f t="shared" si="15"/>
        <v>401749.2443420589</v>
      </c>
      <c r="C171" s="2">
        <f t="shared" si="16"/>
        <v>4631.971022376789</v>
      </c>
      <c r="D171" s="23"/>
      <c r="E171" s="11">
        <f t="shared" si="17"/>
        <v>1219.143646093307</v>
      </c>
      <c r="F171" s="7">
        <f t="shared" si="20"/>
        <v>0.036</v>
      </c>
      <c r="G171" s="11">
        <f t="shared" si="18"/>
        <v>5851.114668470096</v>
      </c>
      <c r="I171" s="28">
        <f t="shared" si="19"/>
        <v>-5851.114668470096</v>
      </c>
    </row>
    <row r="172" spans="1:9" ht="16.5">
      <c r="A172" s="3">
        <f t="shared" si="14"/>
        <v>164</v>
      </c>
      <c r="B172" s="2">
        <f t="shared" si="15"/>
        <v>397103.377406615</v>
      </c>
      <c r="C172" s="2">
        <f t="shared" si="16"/>
        <v>4645.866935443914</v>
      </c>
      <c r="D172" s="23"/>
      <c r="E172" s="11">
        <f t="shared" si="17"/>
        <v>1205.2477330261765</v>
      </c>
      <c r="F172" s="7">
        <f t="shared" si="20"/>
        <v>0.036</v>
      </c>
      <c r="G172" s="11">
        <f t="shared" si="18"/>
        <v>5851.114668470091</v>
      </c>
      <c r="I172" s="28">
        <f t="shared" si="19"/>
        <v>-5851.114668470091</v>
      </c>
    </row>
    <row r="173" spans="1:9" ht="16.5">
      <c r="A173" s="3">
        <f t="shared" si="14"/>
        <v>165</v>
      </c>
      <c r="B173" s="2">
        <f t="shared" si="15"/>
        <v>392443.57287036476</v>
      </c>
      <c r="C173" s="2">
        <f t="shared" si="16"/>
        <v>4659.804536250242</v>
      </c>
      <c r="D173" s="23"/>
      <c r="E173" s="11">
        <f t="shared" si="17"/>
        <v>1191.310132219845</v>
      </c>
      <c r="F173" s="7">
        <f t="shared" si="20"/>
        <v>0.036</v>
      </c>
      <c r="G173" s="11">
        <f t="shared" si="18"/>
        <v>5851.114668470087</v>
      </c>
      <c r="I173" s="28">
        <f t="shared" si="19"/>
        <v>-5851.114668470087</v>
      </c>
    </row>
    <row r="174" spans="1:9" ht="16.5">
      <c r="A174" s="3">
        <f t="shared" si="14"/>
        <v>166</v>
      </c>
      <c r="B174" s="2">
        <f t="shared" si="15"/>
        <v>387769.7889205058</v>
      </c>
      <c r="C174" s="2">
        <f t="shared" si="16"/>
        <v>4673.783949858987</v>
      </c>
      <c r="D174" s="23"/>
      <c r="E174" s="11">
        <f t="shared" si="17"/>
        <v>1177.3307186110942</v>
      </c>
      <c r="F174" s="7">
        <f t="shared" si="20"/>
        <v>0.036</v>
      </c>
      <c r="G174" s="11">
        <f t="shared" si="18"/>
        <v>5851.114668470082</v>
      </c>
      <c r="I174" s="28">
        <f t="shared" si="19"/>
        <v>-5851.114668470082</v>
      </c>
    </row>
    <row r="175" spans="1:9" ht="16.5">
      <c r="A175" s="3">
        <f t="shared" si="14"/>
        <v>167</v>
      </c>
      <c r="B175" s="2">
        <f t="shared" si="15"/>
        <v>383081.9836187972</v>
      </c>
      <c r="C175" s="2">
        <f t="shared" si="16"/>
        <v>4687.805301708567</v>
      </c>
      <c r="D175" s="23"/>
      <c r="E175" s="11">
        <f t="shared" si="17"/>
        <v>1163.3093667615174</v>
      </c>
      <c r="F175" s="7">
        <f t="shared" si="20"/>
        <v>0.036</v>
      </c>
      <c r="G175" s="11">
        <f t="shared" si="18"/>
        <v>5851.114668470084</v>
      </c>
      <c r="I175" s="28">
        <f t="shared" si="19"/>
        <v>-5851.114668470084</v>
      </c>
    </row>
    <row r="176" spans="1:9" ht="16.5">
      <c r="A176" s="3">
        <f t="shared" si="14"/>
        <v>168</v>
      </c>
      <c r="B176" s="2">
        <f t="shared" si="15"/>
        <v>378380.1149011835</v>
      </c>
      <c r="C176" s="2">
        <f t="shared" si="16"/>
        <v>4701.868717613688</v>
      </c>
      <c r="D176" s="23"/>
      <c r="E176" s="11">
        <f t="shared" si="17"/>
        <v>1149.2459508563916</v>
      </c>
      <c r="F176" s="7">
        <f t="shared" si="20"/>
        <v>0.036</v>
      </c>
      <c r="G176" s="11">
        <f t="shared" si="18"/>
        <v>5851.11466847008</v>
      </c>
      <c r="I176" s="28">
        <f t="shared" si="19"/>
        <v>-5851.11466847008</v>
      </c>
    </row>
    <row r="177" spans="1:9" ht="16.5">
      <c r="A177" s="3">
        <f t="shared" si="14"/>
        <v>169</v>
      </c>
      <c r="B177" s="2">
        <f t="shared" si="15"/>
        <v>373664.140577417</v>
      </c>
      <c r="C177" s="2">
        <f t="shared" si="16"/>
        <v>4715.974323766528</v>
      </c>
      <c r="D177" s="23"/>
      <c r="E177" s="11">
        <f t="shared" si="17"/>
        <v>1135.1403447035505</v>
      </c>
      <c r="F177" s="7">
        <f t="shared" si="20"/>
        <v>0.036</v>
      </c>
      <c r="G177" s="11">
        <f t="shared" si="18"/>
        <v>5851.114668470079</v>
      </c>
      <c r="I177" s="28">
        <f t="shared" si="19"/>
        <v>-5851.114668470079</v>
      </c>
    </row>
    <row r="178" spans="1:9" ht="16.5">
      <c r="A178" s="3">
        <f t="shared" si="14"/>
        <v>170</v>
      </c>
      <c r="B178" s="2">
        <f t="shared" si="15"/>
        <v>368934.01833067916</v>
      </c>
      <c r="C178" s="2">
        <f t="shared" si="16"/>
        <v>4730.122246737823</v>
      </c>
      <c r="D178" s="23"/>
      <c r="E178" s="11">
        <f t="shared" si="17"/>
        <v>1120.992421732251</v>
      </c>
      <c r="F178" s="7">
        <f t="shared" si="20"/>
        <v>0.036</v>
      </c>
      <c r="G178" s="11">
        <f t="shared" si="18"/>
        <v>5851.114668470074</v>
      </c>
      <c r="I178" s="28">
        <f t="shared" si="19"/>
        <v>-5851.114668470074</v>
      </c>
    </row>
    <row r="179" spans="1:9" ht="16.5">
      <c r="A179" s="3">
        <f t="shared" si="14"/>
        <v>171</v>
      </c>
      <c r="B179" s="2">
        <f t="shared" si="15"/>
        <v>364189.7057172011</v>
      </c>
      <c r="C179" s="2">
        <f t="shared" si="16"/>
        <v>4744.312613478033</v>
      </c>
      <c r="D179" s="23"/>
      <c r="E179" s="11">
        <f t="shared" si="17"/>
        <v>1106.8020549920373</v>
      </c>
      <c r="F179" s="7">
        <f t="shared" si="20"/>
        <v>0.036</v>
      </c>
      <c r="G179" s="11">
        <f t="shared" si="18"/>
        <v>5851.114668470071</v>
      </c>
      <c r="I179" s="28">
        <f t="shared" si="19"/>
        <v>-5851.114668470071</v>
      </c>
    </row>
    <row r="180" spans="1:9" ht="16.5">
      <c r="A180" s="3">
        <f t="shared" si="14"/>
        <v>172</v>
      </c>
      <c r="B180" s="2">
        <f t="shared" si="15"/>
        <v>359431.16016588267</v>
      </c>
      <c r="C180" s="2">
        <f t="shared" si="16"/>
        <v>4758.5455513184625</v>
      </c>
      <c r="D180" s="23"/>
      <c r="E180" s="11">
        <f t="shared" si="17"/>
        <v>1092.5691171516032</v>
      </c>
      <c r="F180" s="7">
        <f t="shared" si="20"/>
        <v>0.036</v>
      </c>
      <c r="G180" s="11">
        <f t="shared" si="18"/>
        <v>5851.114668470066</v>
      </c>
      <c r="I180" s="28">
        <f t="shared" si="19"/>
        <v>-5851.114668470066</v>
      </c>
    </row>
    <row r="181" spans="1:9" ht="16.5">
      <c r="A181" s="3">
        <f t="shared" si="14"/>
        <v>173</v>
      </c>
      <c r="B181" s="2">
        <f t="shared" si="15"/>
        <v>354658.3389779102</v>
      </c>
      <c r="C181" s="2">
        <f t="shared" si="16"/>
        <v>4772.821187972417</v>
      </c>
      <c r="D181" s="23"/>
      <c r="E181" s="11">
        <f t="shared" si="17"/>
        <v>1078.2934804976478</v>
      </c>
      <c r="F181" s="7">
        <f t="shared" si="20"/>
        <v>0.036</v>
      </c>
      <c r="G181" s="11">
        <f t="shared" si="18"/>
        <v>5851.114668470064</v>
      </c>
      <c r="I181" s="28">
        <f t="shared" si="19"/>
        <v>-5851.114668470064</v>
      </c>
    </row>
    <row r="182" spans="1:9" ht="16.5">
      <c r="A182" s="3">
        <f t="shared" si="14"/>
        <v>174</v>
      </c>
      <c r="B182" s="2">
        <f t="shared" si="15"/>
        <v>349871.19932637387</v>
      </c>
      <c r="C182" s="2">
        <f t="shared" si="16"/>
        <v>4787.13965153633</v>
      </c>
      <c r="D182" s="23"/>
      <c r="E182" s="11">
        <f t="shared" si="17"/>
        <v>1063.9750169337306</v>
      </c>
      <c r="F182" s="7">
        <f t="shared" si="20"/>
        <v>0.036</v>
      </c>
      <c r="G182" s="11">
        <f t="shared" si="18"/>
        <v>5851.114668470061</v>
      </c>
      <c r="I182" s="28">
        <f t="shared" si="19"/>
        <v>-5851.114668470061</v>
      </c>
    </row>
    <row r="183" spans="1:9" ht="16.5">
      <c r="A183" s="3">
        <f t="shared" si="14"/>
        <v>175</v>
      </c>
      <c r="B183" s="2">
        <f t="shared" si="15"/>
        <v>345069.69825588295</v>
      </c>
      <c r="C183" s="2">
        <f t="shared" si="16"/>
        <v>4801.5010704909355</v>
      </c>
      <c r="D183" s="23"/>
      <c r="E183" s="11">
        <f t="shared" si="17"/>
        <v>1049.6135979791216</v>
      </c>
      <c r="F183" s="7">
        <f t="shared" si="20"/>
        <v>0.036</v>
      </c>
      <c r="G183" s="11">
        <f t="shared" si="18"/>
        <v>5851.114668470057</v>
      </c>
      <c r="I183" s="28">
        <f t="shared" si="19"/>
        <v>-5851.114668470057</v>
      </c>
    </row>
    <row r="184" spans="1:9" ht="16.5">
      <c r="A184" s="3">
        <f t="shared" si="14"/>
        <v>176</v>
      </c>
      <c r="B184" s="2">
        <f t="shared" si="15"/>
        <v>340253.79268218053</v>
      </c>
      <c r="C184" s="2">
        <f t="shared" si="16"/>
        <v>4815.905573702404</v>
      </c>
      <c r="D184" s="23"/>
      <c r="E184" s="11">
        <f t="shared" si="17"/>
        <v>1035.2090947676488</v>
      </c>
      <c r="F184" s="7">
        <f t="shared" si="20"/>
        <v>0.036</v>
      </c>
      <c r="G184" s="11">
        <f t="shared" si="18"/>
        <v>5851.1146684700525</v>
      </c>
      <c r="I184" s="28">
        <f t="shared" si="19"/>
        <v>-5851.1146684700525</v>
      </c>
    </row>
    <row r="185" spans="1:9" ht="16.5">
      <c r="A185" s="3">
        <f t="shared" si="14"/>
        <v>177</v>
      </c>
      <c r="B185" s="2">
        <f t="shared" si="15"/>
        <v>335423.439391757</v>
      </c>
      <c r="C185" s="2">
        <f t="shared" si="16"/>
        <v>4830.353290423508</v>
      </c>
      <c r="D185" s="23"/>
      <c r="E185" s="11">
        <f t="shared" si="17"/>
        <v>1020.7613780465416</v>
      </c>
      <c r="F185" s="7">
        <f t="shared" si="20"/>
        <v>0.036</v>
      </c>
      <c r="G185" s="11">
        <f t="shared" si="18"/>
        <v>5851.11466847005</v>
      </c>
      <c r="I185" s="28">
        <f t="shared" si="19"/>
        <v>-5851.11466847005</v>
      </c>
    </row>
    <row r="186" spans="1:9" ht="16.5">
      <c r="A186" s="3">
        <f t="shared" si="14"/>
        <v>178</v>
      </c>
      <c r="B186" s="2">
        <f t="shared" si="15"/>
        <v>330578.5950414622</v>
      </c>
      <c r="C186" s="2">
        <f t="shared" si="16"/>
        <v>4844.844350294777</v>
      </c>
      <c r="D186" s="23"/>
      <c r="E186" s="11">
        <f t="shared" si="17"/>
        <v>1006.270318175271</v>
      </c>
      <c r="F186" s="7">
        <f t="shared" si="20"/>
        <v>0.036</v>
      </c>
      <c r="G186" s="11">
        <f t="shared" si="18"/>
        <v>5851.114668470048</v>
      </c>
      <c r="I186" s="28">
        <f t="shared" si="19"/>
        <v>-5851.114668470048</v>
      </c>
    </row>
    <row r="187" spans="1:9" ht="16.5">
      <c r="A187" s="3">
        <f t="shared" si="14"/>
        <v>179</v>
      </c>
      <c r="B187" s="2">
        <f t="shared" si="15"/>
        <v>325719.2161581166</v>
      </c>
      <c r="C187" s="2">
        <f t="shared" si="16"/>
        <v>4859.378883345649</v>
      </c>
      <c r="D187" s="23"/>
      <c r="E187" s="11">
        <f t="shared" si="17"/>
        <v>991.7357851243866</v>
      </c>
      <c r="F187" s="7">
        <f t="shared" si="20"/>
        <v>0.036</v>
      </c>
      <c r="G187" s="11">
        <f t="shared" si="18"/>
        <v>5851.114668470036</v>
      </c>
      <c r="I187" s="28">
        <f t="shared" si="19"/>
        <v>-5851.114668470036</v>
      </c>
    </row>
    <row r="188" spans="1:9" ht="16.5">
      <c r="A188" s="3">
        <f t="shared" si="14"/>
        <v>180</v>
      </c>
      <c r="B188" s="2">
        <f t="shared" si="15"/>
        <v>320845.2591381209</v>
      </c>
      <c r="C188" s="2">
        <f t="shared" si="16"/>
        <v>4873.957019995683</v>
      </c>
      <c r="D188" s="23"/>
      <c r="E188" s="11">
        <f t="shared" si="17"/>
        <v>977.1576484743497</v>
      </c>
      <c r="F188" s="7">
        <f t="shared" si="20"/>
        <v>0.036</v>
      </c>
      <c r="G188" s="11">
        <f t="shared" si="18"/>
        <v>5851.114668470033</v>
      </c>
      <c r="I188" s="28">
        <f t="shared" si="19"/>
        <v>-5851.114668470033</v>
      </c>
    </row>
    <row r="189" spans="1:9" ht="16.5">
      <c r="A189" s="3">
        <f t="shared" si="14"/>
        <v>181</v>
      </c>
      <c r="B189" s="2">
        <f t="shared" si="15"/>
        <v>315956.68024706526</v>
      </c>
      <c r="C189" s="2">
        <f t="shared" si="16"/>
        <v>4888.578891055666</v>
      </c>
      <c r="D189" s="23"/>
      <c r="E189" s="11">
        <f t="shared" si="17"/>
        <v>962.5357774143627</v>
      </c>
      <c r="F189" s="7">
        <f t="shared" si="20"/>
        <v>0.036</v>
      </c>
      <c r="G189" s="11">
        <f t="shared" si="18"/>
        <v>5851.114668470028</v>
      </c>
      <c r="I189" s="28">
        <f t="shared" si="19"/>
        <v>-5851.114668470028</v>
      </c>
    </row>
    <row r="190" spans="1:9" ht="16.5">
      <c r="A190" s="3">
        <f t="shared" si="14"/>
        <v>182</v>
      </c>
      <c r="B190" s="2">
        <f t="shared" si="15"/>
        <v>311053.43561933644</v>
      </c>
      <c r="C190" s="2">
        <f t="shared" si="16"/>
        <v>4903.244627728829</v>
      </c>
      <c r="D190" s="23"/>
      <c r="E190" s="11">
        <f t="shared" si="17"/>
        <v>947.8700407411957</v>
      </c>
      <c r="F190" s="7">
        <f t="shared" si="20"/>
        <v>0.036</v>
      </c>
      <c r="G190" s="11">
        <f t="shared" si="18"/>
        <v>5851.114668470024</v>
      </c>
      <c r="I190" s="28">
        <f t="shared" si="19"/>
        <v>-5851.114668470024</v>
      </c>
    </row>
    <row r="191" spans="1:9" ht="16.5">
      <c r="A191" s="3">
        <f t="shared" si="14"/>
        <v>183</v>
      </c>
      <c r="B191" s="2">
        <f t="shared" si="15"/>
        <v>306135.4812577244</v>
      </c>
      <c r="C191" s="2">
        <f t="shared" si="16"/>
        <v>4917.954361612015</v>
      </c>
      <c r="D191" s="23"/>
      <c r="E191" s="11">
        <f t="shared" si="17"/>
        <v>933.1603068580092</v>
      </c>
      <c r="F191" s="7">
        <f t="shared" si="20"/>
        <v>0.036</v>
      </c>
      <c r="G191" s="11">
        <f t="shared" si="18"/>
        <v>5851.114668470024</v>
      </c>
      <c r="I191" s="28">
        <f t="shared" si="19"/>
        <v>-5851.114668470024</v>
      </c>
    </row>
    <row r="192" spans="1:9" ht="16.5">
      <c r="A192" s="3">
        <f t="shared" si="14"/>
        <v>184</v>
      </c>
      <c r="B192" s="2">
        <f t="shared" si="15"/>
        <v>301202.77303302754</v>
      </c>
      <c r="C192" s="2">
        <f t="shared" si="16"/>
        <v>4932.708224696845</v>
      </c>
      <c r="D192" s="23"/>
      <c r="E192" s="11">
        <f t="shared" si="17"/>
        <v>918.4064437731731</v>
      </c>
      <c r="F192" s="7">
        <f t="shared" si="20"/>
        <v>0.036</v>
      </c>
      <c r="G192" s="11">
        <f t="shared" si="18"/>
        <v>5851.114668470018</v>
      </c>
      <c r="I192" s="28">
        <f t="shared" si="19"/>
        <v>-5851.114668470018</v>
      </c>
    </row>
    <row r="193" spans="1:9" ht="16.5">
      <c r="A193" s="3">
        <f t="shared" si="14"/>
        <v>185</v>
      </c>
      <c r="B193" s="2">
        <f t="shared" si="15"/>
        <v>296255.2666836566</v>
      </c>
      <c r="C193" s="2">
        <f t="shared" si="16"/>
        <v>4947.506349370935</v>
      </c>
      <c r="D193" s="23"/>
      <c r="E193" s="11">
        <f t="shared" si="17"/>
        <v>903.6083190990826</v>
      </c>
      <c r="F193" s="7">
        <f t="shared" si="20"/>
        <v>0.036</v>
      </c>
      <c r="G193" s="11">
        <f t="shared" si="18"/>
        <v>5851.114668470018</v>
      </c>
      <c r="I193" s="28">
        <f t="shared" si="19"/>
        <v>-5851.114668470018</v>
      </c>
    </row>
    <row r="194" spans="1:9" ht="16.5">
      <c r="A194" s="3">
        <f t="shared" si="14"/>
        <v>186</v>
      </c>
      <c r="B194" s="2">
        <f t="shared" si="15"/>
        <v>291292.91781523754</v>
      </c>
      <c r="C194" s="2">
        <f t="shared" si="16"/>
        <v>4962.348868419042</v>
      </c>
      <c r="D194" s="23"/>
      <c r="E194" s="11">
        <f t="shared" si="17"/>
        <v>888.7658000509697</v>
      </c>
      <c r="F194" s="7">
        <f t="shared" si="20"/>
        <v>0.036</v>
      </c>
      <c r="G194" s="11">
        <f t="shared" si="18"/>
        <v>5851.1146684700125</v>
      </c>
      <c r="I194" s="28">
        <f t="shared" si="19"/>
        <v>-5851.1146684700125</v>
      </c>
    </row>
    <row r="195" spans="1:9" ht="16.5">
      <c r="A195" s="3">
        <f t="shared" si="14"/>
        <v>187</v>
      </c>
      <c r="B195" s="2">
        <f t="shared" si="15"/>
        <v>286315.68190021324</v>
      </c>
      <c r="C195" s="2">
        <f t="shared" si="16"/>
        <v>4977.235915024293</v>
      </c>
      <c r="D195" s="23"/>
      <c r="E195" s="11">
        <f t="shared" si="17"/>
        <v>873.8787534457125</v>
      </c>
      <c r="F195" s="7">
        <f t="shared" si="20"/>
        <v>0.036</v>
      </c>
      <c r="G195" s="11">
        <f t="shared" si="18"/>
        <v>5851.114668470005</v>
      </c>
      <c r="I195" s="28">
        <f t="shared" si="19"/>
        <v>-5851.114668470005</v>
      </c>
    </row>
    <row r="196" spans="1:9" ht="16.5">
      <c r="A196" s="3">
        <f t="shared" si="14"/>
        <v>188</v>
      </c>
      <c r="B196" s="2">
        <f t="shared" si="15"/>
        <v>281323.5142774439</v>
      </c>
      <c r="C196" s="2">
        <f t="shared" si="16"/>
        <v>4992.167622769357</v>
      </c>
      <c r="D196" s="23"/>
      <c r="E196" s="11">
        <f t="shared" si="17"/>
        <v>858.9470457006396</v>
      </c>
      <c r="F196" s="7">
        <f t="shared" si="20"/>
        <v>0.036</v>
      </c>
      <c r="G196" s="11">
        <f t="shared" si="18"/>
        <v>5851.114668469997</v>
      </c>
      <c r="I196" s="28">
        <f t="shared" si="19"/>
        <v>-5851.114668469997</v>
      </c>
    </row>
    <row r="197" spans="1:9" ht="16.5">
      <c r="A197" s="3">
        <f t="shared" si="14"/>
        <v>189</v>
      </c>
      <c r="B197" s="2">
        <f t="shared" si="15"/>
        <v>276316.3701518062</v>
      </c>
      <c r="C197" s="2">
        <f t="shared" si="16"/>
        <v>5007.14412563766</v>
      </c>
      <c r="D197" s="23"/>
      <c r="E197" s="11">
        <f t="shared" si="17"/>
        <v>843.9705428323315</v>
      </c>
      <c r="F197" s="7">
        <f t="shared" si="20"/>
        <v>0.036</v>
      </c>
      <c r="G197" s="11">
        <f t="shared" si="18"/>
        <v>5851.114668469992</v>
      </c>
      <c r="I197" s="28">
        <f t="shared" si="19"/>
        <v>-5851.114668469992</v>
      </c>
    </row>
    <row r="198" spans="1:9" ht="16.5">
      <c r="A198" s="3">
        <f t="shared" si="14"/>
        <v>190</v>
      </c>
      <c r="B198" s="2">
        <f t="shared" si="15"/>
        <v>271294.2045937916</v>
      </c>
      <c r="C198" s="2">
        <f t="shared" si="16"/>
        <v>5022.165558014569</v>
      </c>
      <c r="D198" s="23"/>
      <c r="E198" s="11">
        <f t="shared" si="17"/>
        <v>828.9491104554186</v>
      </c>
      <c r="F198" s="7">
        <f t="shared" si="20"/>
        <v>0.036</v>
      </c>
      <c r="G198" s="11">
        <f t="shared" si="18"/>
        <v>5851.114668469988</v>
      </c>
      <c r="I198" s="28">
        <f t="shared" si="19"/>
        <v>-5851.114668469988</v>
      </c>
    </row>
    <row r="199" spans="1:9" ht="16.5">
      <c r="A199" s="3">
        <f t="shared" si="14"/>
        <v>191</v>
      </c>
      <c r="B199" s="2">
        <f t="shared" si="15"/>
        <v>266256.972539103</v>
      </c>
      <c r="C199" s="2">
        <f t="shared" si="16"/>
        <v>5037.2320546886085</v>
      </c>
      <c r="D199" s="23"/>
      <c r="E199" s="11">
        <f t="shared" si="17"/>
        <v>813.8826137813749</v>
      </c>
      <c r="F199" s="7">
        <f t="shared" si="20"/>
        <v>0.036</v>
      </c>
      <c r="G199" s="11">
        <f t="shared" si="18"/>
        <v>5851.114668469983</v>
      </c>
      <c r="I199" s="28">
        <f t="shared" si="19"/>
        <v>-5851.114668469983</v>
      </c>
    </row>
    <row r="200" spans="1:9" ht="16.5">
      <c r="A200" s="3">
        <f t="shared" si="14"/>
        <v>192</v>
      </c>
      <c r="B200" s="2">
        <f t="shared" si="15"/>
        <v>261204.62878825032</v>
      </c>
      <c r="C200" s="2">
        <f t="shared" si="16"/>
        <v>5052.3437508526695</v>
      </c>
      <c r="D200" s="23"/>
      <c r="E200" s="11">
        <f t="shared" si="17"/>
        <v>798.7709176173089</v>
      </c>
      <c r="F200" s="7">
        <f t="shared" si="20"/>
        <v>0.036</v>
      </c>
      <c r="G200" s="11">
        <f t="shared" si="18"/>
        <v>5851.114668469979</v>
      </c>
      <c r="I200" s="28">
        <f t="shared" si="19"/>
        <v>-5851.114668469979</v>
      </c>
    </row>
    <row r="201" spans="1:9" ht="16.5">
      <c r="A201" s="3">
        <f aca="true" t="shared" si="21" ref="A201:A248">A200+1</f>
        <v>193</v>
      </c>
      <c r="B201" s="2">
        <f aca="true" t="shared" si="22" ref="B201:B248">B200-C201-D201</f>
        <v>256137.1280061451</v>
      </c>
      <c r="C201" s="2">
        <f aca="true" t="shared" si="23" ref="C201:C248">G201-E201</f>
        <v>5067.500782105228</v>
      </c>
      <c r="D201" s="23"/>
      <c r="E201" s="11">
        <f aca="true" t="shared" si="24" ref="E201:E248">B200*F201/12</f>
        <v>783.613886364751</v>
      </c>
      <c r="F201" s="7">
        <f t="shared" si="20"/>
        <v>0.036</v>
      </c>
      <c r="G201" s="11">
        <f t="shared" si="18"/>
        <v>5851.114668469979</v>
      </c>
      <c r="I201" s="28">
        <f t="shared" si="19"/>
        <v>-5851.114668469979</v>
      </c>
    </row>
    <row r="202" spans="1:9" ht="16.5">
      <c r="A202" s="3">
        <f t="shared" si="21"/>
        <v>194</v>
      </c>
      <c r="B202" s="2">
        <f t="shared" si="22"/>
        <v>251054.42472169356</v>
      </c>
      <c r="C202" s="2">
        <f t="shared" si="23"/>
        <v>5082.703284451537</v>
      </c>
      <c r="D202" s="23"/>
      <c r="E202" s="11">
        <f t="shared" si="24"/>
        <v>768.4113840184353</v>
      </c>
      <c r="F202" s="7">
        <f t="shared" si="20"/>
        <v>0.036</v>
      </c>
      <c r="G202" s="11">
        <f aca="true" t="shared" si="25" ref="G202:G248">IF(A202&lt;=$B$2,B201*(F202/12),-PMT(F202/12,$B$3*12-A201,B201))</f>
        <v>5851.1146684699725</v>
      </c>
      <c r="I202" s="28">
        <f aca="true" t="shared" si="26" ref="I202:I248">-G202</f>
        <v>-5851.1146684699725</v>
      </c>
    </row>
    <row r="203" spans="1:9" ht="16.5">
      <c r="A203" s="3">
        <f t="shared" si="21"/>
        <v>195</v>
      </c>
      <c r="B203" s="2">
        <f t="shared" si="22"/>
        <v>245956.47332738867</v>
      </c>
      <c r="C203" s="2">
        <f t="shared" si="23"/>
        <v>5097.95139430489</v>
      </c>
      <c r="D203" s="23"/>
      <c r="E203" s="11">
        <f t="shared" si="24"/>
        <v>753.1632741650806</v>
      </c>
      <c r="F203" s="7">
        <f aca="true" t="shared" si="27" ref="F203:F248">F202</f>
        <v>0.036</v>
      </c>
      <c r="G203" s="11">
        <f t="shared" si="25"/>
        <v>5851.114668469971</v>
      </c>
      <c r="I203" s="28">
        <f t="shared" si="26"/>
        <v>-5851.114668469971</v>
      </c>
    </row>
    <row r="204" spans="1:9" ht="16.5">
      <c r="A204" s="3">
        <f t="shared" si="21"/>
        <v>196</v>
      </c>
      <c r="B204" s="2">
        <f t="shared" si="22"/>
        <v>240843.22807890087</v>
      </c>
      <c r="C204" s="2">
        <f t="shared" si="23"/>
        <v>5113.245248487789</v>
      </c>
      <c r="D204" s="23"/>
      <c r="E204" s="11">
        <f t="shared" si="24"/>
        <v>737.869419982166</v>
      </c>
      <c r="F204" s="7">
        <f t="shared" si="27"/>
        <v>0.036</v>
      </c>
      <c r="G204" s="11">
        <f t="shared" si="25"/>
        <v>5851.114668469954</v>
      </c>
      <c r="I204" s="28">
        <f t="shared" si="26"/>
        <v>-5851.114668469954</v>
      </c>
    </row>
    <row r="205" spans="1:9" ht="16.5">
      <c r="A205" s="3">
        <f t="shared" si="21"/>
        <v>197</v>
      </c>
      <c r="B205" s="2">
        <f t="shared" si="22"/>
        <v>235714.6430946676</v>
      </c>
      <c r="C205" s="2">
        <f t="shared" si="23"/>
        <v>5128.584984233245</v>
      </c>
      <c r="D205" s="23"/>
      <c r="E205" s="11">
        <f t="shared" si="24"/>
        <v>722.5296842367026</v>
      </c>
      <c r="F205" s="7">
        <f t="shared" si="27"/>
        <v>0.036</v>
      </c>
      <c r="G205" s="11">
        <f t="shared" si="25"/>
        <v>5851.114668469948</v>
      </c>
      <c r="I205" s="28">
        <f t="shared" si="26"/>
        <v>-5851.114668469948</v>
      </c>
    </row>
    <row r="206" spans="1:9" ht="16.5">
      <c r="A206" s="3">
        <f t="shared" si="21"/>
        <v>198</v>
      </c>
      <c r="B206" s="2">
        <f t="shared" si="22"/>
        <v>230570.67235548169</v>
      </c>
      <c r="C206" s="2">
        <f t="shared" si="23"/>
        <v>5143.970739185939</v>
      </c>
      <c r="D206" s="23"/>
      <c r="E206" s="11">
        <f t="shared" si="24"/>
        <v>707.1439292840028</v>
      </c>
      <c r="F206" s="7">
        <f t="shared" si="27"/>
        <v>0.036</v>
      </c>
      <c r="G206" s="11">
        <f t="shared" si="25"/>
        <v>5851.1146684699415</v>
      </c>
      <c r="I206" s="28">
        <f t="shared" si="26"/>
        <v>-5851.1146684699415</v>
      </c>
    </row>
    <row r="207" spans="1:9" ht="16.5">
      <c r="A207" s="3">
        <f t="shared" si="21"/>
        <v>199</v>
      </c>
      <c r="B207" s="2">
        <f t="shared" si="22"/>
        <v>225411.26970407818</v>
      </c>
      <c r="C207" s="2">
        <f t="shared" si="23"/>
        <v>5159.402651403508</v>
      </c>
      <c r="D207" s="23"/>
      <c r="E207" s="11">
        <f t="shared" si="24"/>
        <v>691.7120170664449</v>
      </c>
      <c r="F207" s="7">
        <f t="shared" si="27"/>
        <v>0.036</v>
      </c>
      <c r="G207" s="11">
        <f t="shared" si="25"/>
        <v>5851.114668469952</v>
      </c>
      <c r="I207" s="28">
        <f t="shared" si="26"/>
        <v>-5851.114668469952</v>
      </c>
    </row>
    <row r="208" spans="1:9" ht="16.5">
      <c r="A208" s="3">
        <f t="shared" si="21"/>
        <v>200</v>
      </c>
      <c r="B208" s="2">
        <f t="shared" si="22"/>
        <v>220236.38884472047</v>
      </c>
      <c r="C208" s="2">
        <f t="shared" si="23"/>
        <v>5174.880859357707</v>
      </c>
      <c r="D208" s="23"/>
      <c r="E208" s="11">
        <f t="shared" si="24"/>
        <v>676.2338091122346</v>
      </c>
      <c r="F208" s="7">
        <f t="shared" si="27"/>
        <v>0.036</v>
      </c>
      <c r="G208" s="11">
        <f t="shared" si="25"/>
        <v>5851.1146684699415</v>
      </c>
      <c r="I208" s="28">
        <f t="shared" si="26"/>
        <v>-5851.1146684699415</v>
      </c>
    </row>
    <row r="209" spans="1:9" ht="16.5">
      <c r="A209" s="3">
        <f t="shared" si="21"/>
        <v>201</v>
      </c>
      <c r="B209" s="2">
        <f t="shared" si="22"/>
        <v>215045.9833427847</v>
      </c>
      <c r="C209" s="2">
        <f t="shared" si="23"/>
        <v>5190.40550193577</v>
      </c>
      <c r="D209" s="23"/>
      <c r="E209" s="11">
        <f t="shared" si="24"/>
        <v>660.7091665341613</v>
      </c>
      <c r="F209" s="7">
        <f t="shared" si="27"/>
        <v>0.036</v>
      </c>
      <c r="G209" s="11">
        <f t="shared" si="25"/>
        <v>5851.1146684699315</v>
      </c>
      <c r="I209" s="28">
        <f t="shared" si="26"/>
        <v>-5851.1146684699315</v>
      </c>
    </row>
    <row r="210" spans="1:9" ht="16.5">
      <c r="A210" s="3">
        <f t="shared" si="21"/>
        <v>202</v>
      </c>
      <c r="B210" s="2">
        <f t="shared" si="22"/>
        <v>209840.0066243431</v>
      </c>
      <c r="C210" s="2">
        <f t="shared" si="23"/>
        <v>5205.976718441573</v>
      </c>
      <c r="D210" s="23"/>
      <c r="E210" s="11">
        <f t="shared" si="24"/>
        <v>645.137950028354</v>
      </c>
      <c r="F210" s="7">
        <f t="shared" si="27"/>
        <v>0.036</v>
      </c>
      <c r="G210" s="11">
        <f t="shared" si="25"/>
        <v>5851.114668469927</v>
      </c>
      <c r="I210" s="28">
        <f t="shared" si="26"/>
        <v>-5851.114668469927</v>
      </c>
    </row>
    <row r="211" spans="1:9" ht="16.5">
      <c r="A211" s="3">
        <f t="shared" si="21"/>
        <v>203</v>
      </c>
      <c r="B211" s="2">
        <f t="shared" si="22"/>
        <v>204618.41197574622</v>
      </c>
      <c r="C211" s="2">
        <f t="shared" si="23"/>
        <v>5221.594648596892</v>
      </c>
      <c r="D211" s="23"/>
      <c r="E211" s="11">
        <f t="shared" si="24"/>
        <v>629.5200198730292</v>
      </c>
      <c r="F211" s="7">
        <f t="shared" si="27"/>
        <v>0.036</v>
      </c>
      <c r="G211" s="11">
        <f t="shared" si="25"/>
        <v>5851.114668469921</v>
      </c>
      <c r="I211" s="28">
        <f t="shared" si="26"/>
        <v>-5851.114668469921</v>
      </c>
    </row>
    <row r="212" spans="1:9" ht="16.5">
      <c r="A212" s="3">
        <f t="shared" si="21"/>
        <v>204</v>
      </c>
      <c r="B212" s="2">
        <f t="shared" si="22"/>
        <v>199381.15254320356</v>
      </c>
      <c r="C212" s="2">
        <f t="shared" si="23"/>
        <v>5237.259432542665</v>
      </c>
      <c r="D212" s="23"/>
      <c r="E212" s="11">
        <f t="shared" si="24"/>
        <v>613.8552359272386</v>
      </c>
      <c r="F212" s="7">
        <f t="shared" si="27"/>
        <v>0.036</v>
      </c>
      <c r="G212" s="11">
        <f t="shared" si="25"/>
        <v>5851.114668469904</v>
      </c>
      <c r="I212" s="28">
        <f t="shared" si="26"/>
        <v>-5851.114668469904</v>
      </c>
    </row>
    <row r="213" spans="1:9" ht="16.5">
      <c r="A213" s="3">
        <f t="shared" si="21"/>
        <v>205</v>
      </c>
      <c r="B213" s="2">
        <f t="shared" si="22"/>
        <v>194128.18133236325</v>
      </c>
      <c r="C213" s="2">
        <f t="shared" si="23"/>
        <v>5252.971210840293</v>
      </c>
      <c r="D213" s="23"/>
      <c r="E213" s="11">
        <f t="shared" si="24"/>
        <v>598.1434576296107</v>
      </c>
      <c r="F213" s="7">
        <f t="shared" si="27"/>
        <v>0.036</v>
      </c>
      <c r="G213" s="11">
        <f t="shared" si="25"/>
        <v>5851.114668469903</v>
      </c>
      <c r="I213" s="28">
        <f t="shared" si="26"/>
        <v>-5851.114668469903</v>
      </c>
    </row>
    <row r="214" spans="1:9" ht="16.5">
      <c r="A214" s="3">
        <f t="shared" si="21"/>
        <v>206</v>
      </c>
      <c r="B214" s="2">
        <f t="shared" si="22"/>
        <v>188859.45120789044</v>
      </c>
      <c r="C214" s="2">
        <f t="shared" si="23"/>
        <v>5268.730124472811</v>
      </c>
      <c r="D214" s="23"/>
      <c r="E214" s="11">
        <f t="shared" si="24"/>
        <v>582.3845439970897</v>
      </c>
      <c r="F214" s="7">
        <f t="shared" si="27"/>
        <v>0.036</v>
      </c>
      <c r="G214" s="11">
        <f t="shared" si="25"/>
        <v>5851.1146684699015</v>
      </c>
      <c r="I214" s="28">
        <f t="shared" si="26"/>
        <v>-5851.1146684699015</v>
      </c>
    </row>
    <row r="215" spans="1:9" ht="16.5">
      <c r="A215" s="3">
        <f t="shared" si="21"/>
        <v>207</v>
      </c>
      <c r="B215" s="2">
        <f t="shared" si="22"/>
        <v>183574.91489304422</v>
      </c>
      <c r="C215" s="2">
        <f t="shared" si="23"/>
        <v>5284.53631484622</v>
      </c>
      <c r="D215" s="23"/>
      <c r="E215" s="11">
        <f t="shared" si="24"/>
        <v>566.5783536236712</v>
      </c>
      <c r="F215" s="7">
        <f t="shared" si="27"/>
        <v>0.036</v>
      </c>
      <c r="G215" s="11">
        <f t="shared" si="25"/>
        <v>5851.1146684698915</v>
      </c>
      <c r="I215" s="28">
        <f t="shared" si="26"/>
        <v>-5851.1146684698915</v>
      </c>
    </row>
    <row r="216" spans="1:9" ht="16.5">
      <c r="A216" s="3">
        <f t="shared" si="21"/>
        <v>208</v>
      </c>
      <c r="B216" s="2">
        <f t="shared" si="22"/>
        <v>178274.52496925346</v>
      </c>
      <c r="C216" s="2">
        <f t="shared" si="23"/>
        <v>5300.389923790757</v>
      </c>
      <c r="D216" s="23"/>
      <c r="E216" s="11">
        <f t="shared" si="24"/>
        <v>550.7247446791326</v>
      </c>
      <c r="F216" s="7">
        <f t="shared" si="27"/>
        <v>0.036</v>
      </c>
      <c r="G216" s="11">
        <f t="shared" si="25"/>
        <v>5851.11466846989</v>
      </c>
      <c r="I216" s="28">
        <f t="shared" si="26"/>
        <v>-5851.11466846989</v>
      </c>
    </row>
    <row r="217" spans="1:9" ht="16.5">
      <c r="A217" s="3">
        <f t="shared" si="21"/>
        <v>209</v>
      </c>
      <c r="B217" s="2">
        <f t="shared" si="22"/>
        <v>172958.23387569134</v>
      </c>
      <c r="C217" s="2">
        <f t="shared" si="23"/>
        <v>5316.291093562118</v>
      </c>
      <c r="D217" s="23"/>
      <c r="E217" s="11">
        <f t="shared" si="24"/>
        <v>534.8235749077603</v>
      </c>
      <c r="F217" s="7">
        <f t="shared" si="27"/>
        <v>0.036</v>
      </c>
      <c r="G217" s="11">
        <f t="shared" si="25"/>
        <v>5851.114668469878</v>
      </c>
      <c r="I217" s="28">
        <f t="shared" si="26"/>
        <v>-5851.114668469878</v>
      </c>
    </row>
    <row r="218" spans="1:9" ht="16.5">
      <c r="A218" s="3">
        <f t="shared" si="21"/>
        <v>210</v>
      </c>
      <c r="B218" s="2">
        <f t="shared" si="22"/>
        <v>167625.99390884853</v>
      </c>
      <c r="C218" s="2">
        <f t="shared" si="23"/>
        <v>5332.239966842803</v>
      </c>
      <c r="D218" s="23"/>
      <c r="E218" s="11">
        <f t="shared" si="24"/>
        <v>518.8747016270739</v>
      </c>
      <c r="F218" s="7">
        <f t="shared" si="27"/>
        <v>0.036</v>
      </c>
      <c r="G218" s="11">
        <f t="shared" si="25"/>
        <v>5851.114668469877</v>
      </c>
      <c r="I218" s="28">
        <f t="shared" si="26"/>
        <v>-5851.114668469877</v>
      </c>
    </row>
    <row r="219" spans="1:9" ht="16.5">
      <c r="A219" s="3">
        <f t="shared" si="21"/>
        <v>211</v>
      </c>
      <c r="B219" s="2">
        <f t="shared" si="22"/>
        <v>162277.75722210523</v>
      </c>
      <c r="C219" s="2">
        <f t="shared" si="23"/>
        <v>5348.236686743315</v>
      </c>
      <c r="D219" s="23"/>
      <c r="E219" s="11">
        <f t="shared" si="24"/>
        <v>502.87798172654556</v>
      </c>
      <c r="F219" s="7">
        <f t="shared" si="27"/>
        <v>0.036</v>
      </c>
      <c r="G219" s="11">
        <f t="shared" si="25"/>
        <v>5851.114668469861</v>
      </c>
      <c r="I219" s="28">
        <f t="shared" si="26"/>
        <v>-5851.114668469861</v>
      </c>
    </row>
    <row r="220" spans="1:9" ht="16.5">
      <c r="A220" s="3">
        <f t="shared" si="21"/>
        <v>212</v>
      </c>
      <c r="B220" s="2">
        <f t="shared" si="22"/>
        <v>156913.4758253017</v>
      </c>
      <c r="C220" s="2">
        <f t="shared" si="23"/>
        <v>5364.281396803536</v>
      </c>
      <c r="D220" s="23"/>
      <c r="E220" s="11">
        <f t="shared" si="24"/>
        <v>486.8332716663156</v>
      </c>
      <c r="F220" s="7">
        <f t="shared" si="27"/>
        <v>0.036</v>
      </c>
      <c r="G220" s="11">
        <f t="shared" si="25"/>
        <v>5851.1146684698515</v>
      </c>
      <c r="I220" s="28">
        <f t="shared" si="26"/>
        <v>-5851.1146684698515</v>
      </c>
    </row>
    <row r="221" spans="1:9" ht="16.5">
      <c r="A221" s="3">
        <f t="shared" si="21"/>
        <v>213</v>
      </c>
      <c r="B221" s="2">
        <f t="shared" si="22"/>
        <v>151533.10158430776</v>
      </c>
      <c r="C221" s="2">
        <f t="shared" si="23"/>
        <v>5380.374240993933</v>
      </c>
      <c r="D221" s="23"/>
      <c r="E221" s="11">
        <f t="shared" si="24"/>
        <v>470.74042747590505</v>
      </c>
      <c r="F221" s="7">
        <f t="shared" si="27"/>
        <v>0.036</v>
      </c>
      <c r="G221" s="11">
        <f t="shared" si="25"/>
        <v>5851.114668469838</v>
      </c>
      <c r="I221" s="28">
        <f t="shared" si="26"/>
        <v>-5851.114668469838</v>
      </c>
    </row>
    <row r="222" spans="1:9" ht="16.5">
      <c r="A222" s="3">
        <f t="shared" si="21"/>
        <v>214</v>
      </c>
      <c r="B222" s="2">
        <f t="shared" si="22"/>
        <v>146136.58622059086</v>
      </c>
      <c r="C222" s="2">
        <f t="shared" si="23"/>
        <v>5396.515363716908</v>
      </c>
      <c r="D222" s="23"/>
      <c r="E222" s="11">
        <f t="shared" si="24"/>
        <v>454.5993047529232</v>
      </c>
      <c r="F222" s="7">
        <f t="shared" si="27"/>
        <v>0.036</v>
      </c>
      <c r="G222" s="11">
        <f t="shared" si="25"/>
        <v>5851.1146684698315</v>
      </c>
      <c r="I222" s="28">
        <f t="shared" si="26"/>
        <v>-5851.1146684698315</v>
      </c>
    </row>
    <row r="223" spans="1:9" ht="16.5">
      <c r="A223" s="3">
        <f t="shared" si="21"/>
        <v>215</v>
      </c>
      <c r="B223" s="2">
        <f t="shared" si="22"/>
        <v>140723.8813107828</v>
      </c>
      <c r="C223" s="2">
        <f t="shared" si="23"/>
        <v>5412.7049098080615</v>
      </c>
      <c r="D223" s="23"/>
      <c r="E223" s="11">
        <f t="shared" si="24"/>
        <v>438.4097586617725</v>
      </c>
      <c r="F223" s="7">
        <f t="shared" si="27"/>
        <v>0.036</v>
      </c>
      <c r="G223" s="11">
        <f t="shared" si="25"/>
        <v>5851.114668469834</v>
      </c>
      <c r="I223" s="28">
        <f t="shared" si="26"/>
        <v>-5851.114668469834</v>
      </c>
    </row>
    <row r="224" spans="1:9" ht="16.5">
      <c r="A224" s="3">
        <f t="shared" si="21"/>
        <v>216</v>
      </c>
      <c r="B224" s="2">
        <f t="shared" si="22"/>
        <v>135294.93828624533</v>
      </c>
      <c r="C224" s="2">
        <f t="shared" si="23"/>
        <v>5428.943024537468</v>
      </c>
      <c r="D224" s="23"/>
      <c r="E224" s="11">
        <f t="shared" si="24"/>
        <v>422.1716439323484</v>
      </c>
      <c r="F224" s="7">
        <f t="shared" si="27"/>
        <v>0.036</v>
      </c>
      <c r="G224" s="11">
        <f t="shared" si="25"/>
        <v>5851.114668469816</v>
      </c>
      <c r="I224" s="28">
        <f t="shared" si="26"/>
        <v>-5851.114668469816</v>
      </c>
    </row>
    <row r="225" spans="1:9" ht="16.5">
      <c r="A225" s="3">
        <f t="shared" si="21"/>
        <v>217</v>
      </c>
      <c r="B225" s="2">
        <f t="shared" si="22"/>
        <v>129849.70843263426</v>
      </c>
      <c r="C225" s="2">
        <f t="shared" si="23"/>
        <v>5445.229853611072</v>
      </c>
      <c r="D225" s="23"/>
      <c r="E225" s="11">
        <f t="shared" si="24"/>
        <v>405.884814858736</v>
      </c>
      <c r="F225" s="7">
        <f t="shared" si="27"/>
        <v>0.036</v>
      </c>
      <c r="G225" s="11">
        <f t="shared" si="25"/>
        <v>5851.114668469808</v>
      </c>
      <c r="I225" s="28">
        <f t="shared" si="26"/>
        <v>-5851.114668469808</v>
      </c>
    </row>
    <row r="226" spans="1:9" ht="16.5">
      <c r="A226" s="3">
        <f t="shared" si="21"/>
        <v>218</v>
      </c>
      <c r="B226" s="2">
        <f t="shared" si="22"/>
        <v>124388.14288946235</v>
      </c>
      <c r="C226" s="2">
        <f t="shared" si="23"/>
        <v>5461.565543171901</v>
      </c>
      <c r="D226" s="23"/>
      <c r="E226" s="11">
        <f t="shared" si="24"/>
        <v>389.5491252979027</v>
      </c>
      <c r="F226" s="7">
        <f t="shared" si="27"/>
        <v>0.036</v>
      </c>
      <c r="G226" s="11">
        <f t="shared" si="25"/>
        <v>5851.114668469803</v>
      </c>
      <c r="I226" s="28">
        <f t="shared" si="26"/>
        <v>-5851.114668469803</v>
      </c>
    </row>
    <row r="227" spans="1:9" ht="16.5">
      <c r="A227" s="3">
        <f t="shared" si="21"/>
        <v>219</v>
      </c>
      <c r="B227" s="2">
        <f t="shared" si="22"/>
        <v>118910.19264966095</v>
      </c>
      <c r="C227" s="2">
        <f t="shared" si="23"/>
        <v>5477.950239801399</v>
      </c>
      <c r="D227" s="23"/>
      <c r="E227" s="11">
        <f t="shared" si="24"/>
        <v>373.164428668387</v>
      </c>
      <c r="F227" s="7">
        <f t="shared" si="27"/>
        <v>0.036</v>
      </c>
      <c r="G227" s="11">
        <f t="shared" si="25"/>
        <v>5851.114668469786</v>
      </c>
      <c r="I227" s="28">
        <f t="shared" si="26"/>
        <v>-5851.114668469786</v>
      </c>
    </row>
    <row r="228" spans="1:9" ht="16.5">
      <c r="A228" s="3">
        <f t="shared" si="21"/>
        <v>220</v>
      </c>
      <c r="B228" s="2">
        <f t="shared" si="22"/>
        <v>113415.80855914018</v>
      </c>
      <c r="C228" s="2">
        <f t="shared" si="23"/>
        <v>5494.384090520777</v>
      </c>
      <c r="D228" s="23"/>
      <c r="E228" s="11">
        <f t="shared" si="24"/>
        <v>356.7305779489828</v>
      </c>
      <c r="F228" s="7">
        <f t="shared" si="27"/>
        <v>0.036</v>
      </c>
      <c r="G228" s="11">
        <f t="shared" si="25"/>
        <v>5851.11466846976</v>
      </c>
      <c r="I228" s="28">
        <f t="shared" si="26"/>
        <v>-5851.11466846976</v>
      </c>
    </row>
    <row r="229" spans="1:9" ht="16.5">
      <c r="A229" s="3">
        <f t="shared" si="21"/>
        <v>221</v>
      </c>
      <c r="B229" s="2">
        <f t="shared" si="22"/>
        <v>107904.94131634785</v>
      </c>
      <c r="C229" s="2">
        <f t="shared" si="23"/>
        <v>5510.867242792335</v>
      </c>
      <c r="D229" s="23"/>
      <c r="E229" s="11">
        <f t="shared" si="24"/>
        <v>340.2474256774205</v>
      </c>
      <c r="F229" s="7">
        <f t="shared" si="27"/>
        <v>0.036</v>
      </c>
      <c r="G229" s="11">
        <f t="shared" si="25"/>
        <v>5851.114668469755</v>
      </c>
      <c r="I229" s="28">
        <f t="shared" si="26"/>
        <v>-5851.114668469755</v>
      </c>
    </row>
    <row r="230" spans="1:9" ht="16.5">
      <c r="A230" s="3">
        <f t="shared" si="21"/>
        <v>222</v>
      </c>
      <c r="B230" s="2">
        <f t="shared" si="22"/>
        <v>102377.54147182715</v>
      </c>
      <c r="C230" s="2">
        <f t="shared" si="23"/>
        <v>5527.399844520694</v>
      </c>
      <c r="D230" s="23"/>
      <c r="E230" s="11">
        <f t="shared" si="24"/>
        <v>323.7148239490435</v>
      </c>
      <c r="F230" s="7">
        <f t="shared" si="27"/>
        <v>0.036</v>
      </c>
      <c r="G230" s="11">
        <f t="shared" si="25"/>
        <v>5851.114668469738</v>
      </c>
      <c r="I230" s="28">
        <f t="shared" si="26"/>
        <v>-5851.114668469738</v>
      </c>
    </row>
    <row r="231" spans="1:9" ht="16.5">
      <c r="A231" s="3">
        <f t="shared" si="21"/>
        <v>223</v>
      </c>
      <c r="B231" s="2">
        <f t="shared" si="22"/>
        <v>96833.5594277729</v>
      </c>
      <c r="C231" s="2">
        <f t="shared" si="23"/>
        <v>5543.98204405425</v>
      </c>
      <c r="D231" s="23"/>
      <c r="E231" s="11">
        <f t="shared" si="24"/>
        <v>307.1326244154814</v>
      </c>
      <c r="F231" s="7">
        <f t="shared" si="27"/>
        <v>0.036</v>
      </c>
      <c r="G231" s="11">
        <f t="shared" si="25"/>
        <v>5851.114668469731</v>
      </c>
      <c r="I231" s="28">
        <f t="shared" si="26"/>
        <v>-5851.114668469731</v>
      </c>
    </row>
    <row r="232" spans="1:9" ht="16.5">
      <c r="A232" s="3">
        <f t="shared" si="21"/>
        <v>224</v>
      </c>
      <c r="B232" s="2">
        <f t="shared" si="22"/>
        <v>91272.9454375865</v>
      </c>
      <c r="C232" s="2">
        <f t="shared" si="23"/>
        <v>5560.613990186398</v>
      </c>
      <c r="D232" s="23"/>
      <c r="E232" s="11">
        <f t="shared" si="24"/>
        <v>290.5006782833187</v>
      </c>
      <c r="F232" s="7">
        <f t="shared" si="27"/>
        <v>0.036</v>
      </c>
      <c r="G232" s="11">
        <f t="shared" si="25"/>
        <v>5851.114668469717</v>
      </c>
      <c r="I232" s="28">
        <f t="shared" si="26"/>
        <v>-5851.114668469717</v>
      </c>
    </row>
    <row r="233" spans="1:9" ht="16.5">
      <c r="A233" s="3">
        <f t="shared" si="21"/>
        <v>225</v>
      </c>
      <c r="B233" s="2">
        <f t="shared" si="22"/>
        <v>85695.64960542956</v>
      </c>
      <c r="C233" s="2">
        <f t="shared" si="23"/>
        <v>5577.295832156948</v>
      </c>
      <c r="D233" s="23"/>
      <c r="E233" s="11">
        <f t="shared" si="24"/>
        <v>273.8188363127595</v>
      </c>
      <c r="F233" s="7">
        <f t="shared" si="27"/>
        <v>0.036</v>
      </c>
      <c r="G233" s="11">
        <f t="shared" si="25"/>
        <v>5851.114668469707</v>
      </c>
      <c r="I233" s="28">
        <f t="shared" si="26"/>
        <v>-5851.114668469707</v>
      </c>
    </row>
    <row r="234" spans="1:9" ht="16.5">
      <c r="A234" s="3">
        <f t="shared" si="21"/>
        <v>226</v>
      </c>
      <c r="B234" s="2">
        <f t="shared" si="22"/>
        <v>80101.62188577616</v>
      </c>
      <c r="C234" s="2">
        <f t="shared" si="23"/>
        <v>5594.027719653403</v>
      </c>
      <c r="D234" s="23"/>
      <c r="E234" s="11">
        <f t="shared" si="24"/>
        <v>257.08694881628867</v>
      </c>
      <c r="F234" s="7">
        <f t="shared" si="27"/>
        <v>0.036</v>
      </c>
      <c r="G234" s="11">
        <f t="shared" si="25"/>
        <v>5851.114668469692</v>
      </c>
      <c r="I234" s="28">
        <f t="shared" si="26"/>
        <v>-5851.114668469692</v>
      </c>
    </row>
    <row r="235" spans="1:9" ht="16.5">
      <c r="A235" s="3">
        <f t="shared" si="21"/>
        <v>227</v>
      </c>
      <c r="B235" s="2">
        <f t="shared" si="22"/>
        <v>74490.8120829638</v>
      </c>
      <c r="C235" s="2">
        <f t="shared" si="23"/>
        <v>5610.809802812348</v>
      </c>
      <c r="D235" s="23"/>
      <c r="E235" s="11">
        <f t="shared" si="24"/>
        <v>240.30486565732846</v>
      </c>
      <c r="F235" s="7">
        <f t="shared" si="27"/>
        <v>0.036</v>
      </c>
      <c r="G235" s="11">
        <f t="shared" si="25"/>
        <v>5851.114668469676</v>
      </c>
      <c r="I235" s="28">
        <f t="shared" si="26"/>
        <v>-5851.114668469676</v>
      </c>
    </row>
    <row r="236" spans="1:9" ht="16.5">
      <c r="A236" s="3">
        <f t="shared" si="21"/>
        <v>228</v>
      </c>
      <c r="B236" s="2">
        <f t="shared" si="22"/>
        <v>68863.16985074306</v>
      </c>
      <c r="C236" s="2">
        <f t="shared" si="23"/>
        <v>5627.6422322207445</v>
      </c>
      <c r="D236" s="23"/>
      <c r="E236" s="11">
        <f t="shared" si="24"/>
        <v>223.4724362488914</v>
      </c>
      <c r="F236" s="7">
        <f t="shared" si="27"/>
        <v>0.036</v>
      </c>
      <c r="G236" s="11">
        <f t="shared" si="25"/>
        <v>5851.114668469636</v>
      </c>
      <c r="I236" s="28">
        <f t="shared" si="26"/>
        <v>-5851.114668469636</v>
      </c>
    </row>
    <row r="237" spans="1:9" ht="16.5">
      <c r="A237" s="3">
        <f t="shared" si="21"/>
        <v>229</v>
      </c>
      <c r="B237" s="2">
        <f t="shared" si="22"/>
        <v>63218.64469182567</v>
      </c>
      <c r="C237" s="2">
        <f t="shared" si="23"/>
        <v>5644.525158917384</v>
      </c>
      <c r="D237" s="23"/>
      <c r="E237" s="11">
        <f t="shared" si="24"/>
        <v>206.58950955222915</v>
      </c>
      <c r="F237" s="7">
        <f t="shared" si="27"/>
        <v>0.036</v>
      </c>
      <c r="G237" s="11">
        <f t="shared" si="25"/>
        <v>5851.114668469613</v>
      </c>
      <c r="I237" s="28">
        <f t="shared" si="26"/>
        <v>-5851.114668469613</v>
      </c>
    </row>
    <row r="238" spans="1:9" ht="16.5">
      <c r="A238" s="3">
        <f t="shared" si="21"/>
        <v>230</v>
      </c>
      <c r="B238" s="2">
        <f t="shared" si="22"/>
        <v>57557.18595743156</v>
      </c>
      <c r="C238" s="2">
        <f t="shared" si="23"/>
        <v>5661.458734394106</v>
      </c>
      <c r="D238" s="23"/>
      <c r="E238" s="11">
        <f t="shared" si="24"/>
        <v>189.655934075477</v>
      </c>
      <c r="F238" s="7">
        <f t="shared" si="27"/>
        <v>0.036</v>
      </c>
      <c r="G238" s="11">
        <f t="shared" si="25"/>
        <v>5851.114668469582</v>
      </c>
      <c r="I238" s="28">
        <f t="shared" si="26"/>
        <v>-5851.114668469582</v>
      </c>
    </row>
    <row r="239" spans="1:9" ht="16.5">
      <c r="A239" s="3">
        <f t="shared" si="21"/>
        <v>231</v>
      </c>
      <c r="B239" s="2">
        <f t="shared" si="22"/>
        <v>51878.742846834255</v>
      </c>
      <c r="C239" s="2">
        <f t="shared" si="23"/>
        <v>5678.443110597305</v>
      </c>
      <c r="D239" s="23"/>
      <c r="E239" s="11">
        <f t="shared" si="24"/>
        <v>172.67155787229467</v>
      </c>
      <c r="F239" s="7">
        <f t="shared" si="27"/>
        <v>0.036</v>
      </c>
      <c r="G239" s="11">
        <f t="shared" si="25"/>
        <v>5851.1146684696</v>
      </c>
      <c r="I239" s="28">
        <f t="shared" si="26"/>
        <v>-5851.1146684696</v>
      </c>
    </row>
    <row r="240" spans="1:9" ht="16.5">
      <c r="A240" s="3">
        <f t="shared" si="21"/>
        <v>232</v>
      </c>
      <c r="B240" s="2">
        <f t="shared" si="22"/>
        <v>46183.2644069052</v>
      </c>
      <c r="C240" s="2">
        <f t="shared" si="23"/>
        <v>5695.478439929057</v>
      </c>
      <c r="D240" s="23"/>
      <c r="E240" s="11">
        <f t="shared" si="24"/>
        <v>155.63622854050274</v>
      </c>
      <c r="F240" s="7">
        <f t="shared" si="27"/>
        <v>0.036</v>
      </c>
      <c r="G240" s="11">
        <f t="shared" si="25"/>
        <v>5851.11466846956</v>
      </c>
      <c r="I240" s="28">
        <f t="shared" si="26"/>
        <v>-5851.11466846956</v>
      </c>
    </row>
    <row r="241" spans="1:9" ht="16.5">
      <c r="A241" s="3">
        <f t="shared" si="21"/>
        <v>233</v>
      </c>
      <c r="B241" s="2">
        <f t="shared" si="22"/>
        <v>40470.69953165639</v>
      </c>
      <c r="C241" s="2">
        <f t="shared" si="23"/>
        <v>5712.564875248807</v>
      </c>
      <c r="D241" s="23"/>
      <c r="E241" s="11">
        <f t="shared" si="24"/>
        <v>138.54979322071557</v>
      </c>
      <c r="F241" s="7">
        <f t="shared" si="27"/>
        <v>0.036</v>
      </c>
      <c r="G241" s="11">
        <f t="shared" si="25"/>
        <v>5851.114668469522</v>
      </c>
      <c r="I241" s="28">
        <f t="shared" si="26"/>
        <v>-5851.114668469522</v>
      </c>
    </row>
    <row r="242" spans="1:9" ht="16.5">
      <c r="A242" s="3">
        <f t="shared" si="21"/>
        <v>234</v>
      </c>
      <c r="B242" s="2">
        <f t="shared" si="22"/>
        <v>34740.99696178187</v>
      </c>
      <c r="C242" s="2">
        <f t="shared" si="23"/>
        <v>5729.7025698745165</v>
      </c>
      <c r="D242" s="23"/>
      <c r="E242" s="11">
        <f t="shared" si="24"/>
        <v>121.41209859496917</v>
      </c>
      <c r="F242" s="7">
        <f t="shared" si="27"/>
        <v>0.036</v>
      </c>
      <c r="G242" s="11">
        <f t="shared" si="25"/>
        <v>5851.114668469486</v>
      </c>
      <c r="I242" s="28">
        <f t="shared" si="26"/>
        <v>-5851.114668469486</v>
      </c>
    </row>
    <row r="243" spans="1:9" ht="16.5">
      <c r="A243" s="3">
        <f t="shared" si="21"/>
        <v>235</v>
      </c>
      <c r="B243" s="2">
        <f t="shared" si="22"/>
        <v>28994.10528419775</v>
      </c>
      <c r="C243" s="2">
        <f t="shared" si="23"/>
        <v>5746.89167758412</v>
      </c>
      <c r="D243" s="23"/>
      <c r="E243" s="11">
        <f t="shared" si="24"/>
        <v>104.22299088534561</v>
      </c>
      <c r="F243" s="7">
        <f t="shared" si="27"/>
        <v>0.036</v>
      </c>
      <c r="G243" s="11">
        <f t="shared" si="25"/>
        <v>5851.114668469466</v>
      </c>
      <c r="I243" s="28">
        <f t="shared" si="26"/>
        <v>-5851.114668469466</v>
      </c>
    </row>
    <row r="244" spans="1:9" ht="16.5">
      <c r="A244" s="3">
        <f t="shared" si="21"/>
        <v>236</v>
      </c>
      <c r="B244" s="2">
        <f t="shared" si="22"/>
        <v>23229.972931580996</v>
      </c>
      <c r="C244" s="2">
        <f t="shared" si="23"/>
        <v>5764.132352616753</v>
      </c>
      <c r="D244" s="23"/>
      <c r="E244" s="11">
        <f t="shared" si="24"/>
        <v>86.98231585259326</v>
      </c>
      <c r="F244" s="7">
        <f t="shared" si="27"/>
        <v>0.036</v>
      </c>
      <c r="G244" s="11">
        <f t="shared" si="25"/>
        <v>5851.114668469347</v>
      </c>
      <c r="I244" s="28">
        <f t="shared" si="26"/>
        <v>-5851.114668469347</v>
      </c>
    </row>
    <row r="245" spans="1:9" ht="16.5">
      <c r="A245" s="3">
        <f t="shared" si="21"/>
        <v>237</v>
      </c>
      <c r="B245" s="2">
        <f t="shared" si="22"/>
        <v>17448.548181906404</v>
      </c>
      <c r="C245" s="2">
        <f t="shared" si="23"/>
        <v>5781.424749674593</v>
      </c>
      <c r="D245" s="23"/>
      <c r="E245" s="11">
        <f t="shared" si="24"/>
        <v>69.68991879474298</v>
      </c>
      <c r="F245" s="7">
        <f t="shared" si="27"/>
        <v>0.036</v>
      </c>
      <c r="G245" s="11">
        <f t="shared" si="25"/>
        <v>5851.114668469336</v>
      </c>
      <c r="I245" s="28">
        <f t="shared" si="26"/>
        <v>-5851.114668469336</v>
      </c>
    </row>
    <row r="246" spans="1:9" ht="16.5">
      <c r="A246" s="3">
        <f t="shared" si="21"/>
        <v>238</v>
      </c>
      <c r="B246" s="2">
        <f t="shared" si="22"/>
        <v>11649.779157982914</v>
      </c>
      <c r="C246" s="2">
        <f t="shared" si="23"/>
        <v>5798.769023923492</v>
      </c>
      <c r="D246" s="23"/>
      <c r="E246" s="11">
        <f t="shared" si="24"/>
        <v>52.34564454571921</v>
      </c>
      <c r="F246" s="7">
        <f t="shared" si="27"/>
        <v>0.036</v>
      </c>
      <c r="G246" s="11">
        <f t="shared" si="25"/>
        <v>5851.114668469211</v>
      </c>
      <c r="I246" s="28">
        <f t="shared" si="26"/>
        <v>-5851.114668469211</v>
      </c>
    </row>
    <row r="247" spans="1:9" ht="16.5">
      <c r="A247" s="3">
        <f t="shared" si="21"/>
        <v>239</v>
      </c>
      <c r="B247" s="2">
        <f t="shared" si="22"/>
        <v>5833.613826987668</v>
      </c>
      <c r="C247" s="2">
        <f t="shared" si="23"/>
        <v>5816.165330995245</v>
      </c>
      <c r="D247" s="23"/>
      <c r="E247" s="11">
        <f t="shared" si="24"/>
        <v>34.94933747394874</v>
      </c>
      <c r="F247" s="7">
        <f t="shared" si="27"/>
        <v>0.036</v>
      </c>
      <c r="G247" s="11">
        <f t="shared" si="25"/>
        <v>5851.114668469194</v>
      </c>
      <c r="I247" s="28">
        <f t="shared" si="26"/>
        <v>-5851.114668469194</v>
      </c>
    </row>
    <row r="248" spans="1:9" ht="17.25" thickBot="1">
      <c r="A248" s="3">
        <f t="shared" si="21"/>
        <v>240</v>
      </c>
      <c r="B248" s="2">
        <f t="shared" si="22"/>
        <v>-2.1009327610954642E-10</v>
      </c>
      <c r="C248" s="2">
        <f t="shared" si="23"/>
        <v>5833.613826987878</v>
      </c>
      <c r="D248" s="23"/>
      <c r="E248" s="11">
        <f t="shared" si="24"/>
        <v>17.500841480963004</v>
      </c>
      <c r="F248" s="7">
        <f t="shared" si="27"/>
        <v>0.036</v>
      </c>
      <c r="G248" s="11">
        <f t="shared" si="25"/>
        <v>5851.114668468841</v>
      </c>
      <c r="I248" s="29">
        <f t="shared" si="26"/>
        <v>-5851.114668468841</v>
      </c>
    </row>
  </sheetData>
  <hyperlinks>
    <hyperlink ref="E1" r:id="rId1" display="多段式房貸如何比較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selection activeCell="E1" sqref="E1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1.25390625" style="4" customWidth="1"/>
    <col min="4" max="4" width="10.875" style="1" customWidth="1"/>
    <col min="5" max="5" width="10.125" style="1" customWidth="1"/>
    <col min="6" max="6" width="10.625" style="5" bestFit="1" customWidth="1"/>
    <col min="7" max="7" width="10.875" style="1" bestFit="1" customWidth="1"/>
    <col min="8" max="8" width="11.25390625" style="0" bestFit="1" customWidth="1"/>
    <col min="9" max="9" width="11.875" style="0" bestFit="1" customWidth="1"/>
  </cols>
  <sheetData>
    <row r="1" spans="1:9" ht="16.5">
      <c r="A1" s="15" t="s">
        <v>7</v>
      </c>
      <c r="B1" s="13">
        <v>1000000</v>
      </c>
      <c r="C1" s="1"/>
      <c r="E1" s="31" t="s">
        <v>14</v>
      </c>
      <c r="I1" s="30" t="s">
        <v>12</v>
      </c>
    </row>
    <row r="2" spans="1:9" ht="16.5">
      <c r="A2" s="16" t="s">
        <v>8</v>
      </c>
      <c r="B2" s="20">
        <v>0</v>
      </c>
      <c r="C2" s="1"/>
      <c r="I2" s="25">
        <f>IRR(I8:I248,0.1%)*12</f>
        <v>0.0360352979004908</v>
      </c>
    </row>
    <row r="3" spans="1:3" ht="16.5">
      <c r="A3" s="16" t="s">
        <v>11</v>
      </c>
      <c r="B3" s="14">
        <v>20</v>
      </c>
      <c r="C3" s="1"/>
    </row>
    <row r="4" spans="1:3" ht="16.5">
      <c r="A4" s="16" t="s">
        <v>9</v>
      </c>
      <c r="B4" s="18">
        <f>SUM(E:E)</f>
        <v>408417.99823440186</v>
      </c>
      <c r="C4" s="1"/>
    </row>
    <row r="5" spans="1:3" ht="17.25" thickBot="1">
      <c r="A5" s="17" t="s">
        <v>10</v>
      </c>
      <c r="B5" s="19">
        <f>SUM(C:C)+B4</f>
        <v>1408417.9982344015</v>
      </c>
      <c r="C5" s="1"/>
    </row>
    <row r="6" spans="1:3" ht="17.25" thickBot="1">
      <c r="A6" s="1"/>
      <c r="B6" s="1"/>
      <c r="C6" s="1"/>
    </row>
    <row r="7" spans="1:9" ht="16.5">
      <c r="A7" s="8" t="s">
        <v>3</v>
      </c>
      <c r="B7" s="8" t="s">
        <v>4</v>
      </c>
      <c r="C7" s="9" t="s">
        <v>5</v>
      </c>
      <c r="D7" s="10" t="s">
        <v>2</v>
      </c>
      <c r="E7" s="10" t="s">
        <v>6</v>
      </c>
      <c r="F7" s="8" t="s">
        <v>0</v>
      </c>
      <c r="G7" s="10" t="s">
        <v>1</v>
      </c>
      <c r="I7" s="26" t="s">
        <v>13</v>
      </c>
    </row>
    <row r="8" spans="1:9" ht="16.5">
      <c r="A8" s="3">
        <v>0</v>
      </c>
      <c r="B8" s="2">
        <f>B1</f>
        <v>1000000</v>
      </c>
      <c r="C8" s="2"/>
      <c r="D8" s="11"/>
      <c r="E8" s="11"/>
      <c r="F8" s="6"/>
      <c r="G8" s="11"/>
      <c r="I8" s="27">
        <f>B8</f>
        <v>1000000</v>
      </c>
    </row>
    <row r="9" spans="1:9" ht="16.5">
      <c r="A9" s="3">
        <f aca="true" t="shared" si="0" ref="A9:A72">A8+1</f>
        <v>1</v>
      </c>
      <c r="B9" s="2">
        <f aca="true" t="shared" si="1" ref="B9:B72">B8-C9-D9</f>
        <v>996784.3044030113</v>
      </c>
      <c r="C9" s="2">
        <f aca="true" t="shared" si="2" ref="C9:C72">G9-E9</f>
        <v>3215.695596988719</v>
      </c>
      <c r="D9" s="12"/>
      <c r="E9" s="11">
        <f aca="true" t="shared" si="3" ref="E9:E72">B8*F9/12</f>
        <v>2083.3333333333335</v>
      </c>
      <c r="F9" s="7">
        <v>0.025</v>
      </c>
      <c r="G9" s="11">
        <f aca="true" t="shared" si="4" ref="G9:G72">IF(A9&lt;=$B$2,B8*(F9/12),-PMT(F9/12,$B$3*12-A8,B8))</f>
        <v>5299.0289303220525</v>
      </c>
      <c r="I9" s="28">
        <f>-G9</f>
        <v>-5299.0289303220525</v>
      </c>
    </row>
    <row r="10" spans="1:9" ht="16.5">
      <c r="A10" s="3">
        <f t="shared" si="0"/>
        <v>2</v>
      </c>
      <c r="B10" s="2">
        <f t="shared" si="1"/>
        <v>993561.9094401955</v>
      </c>
      <c r="C10" s="2">
        <f t="shared" si="2"/>
        <v>3222.3949628157807</v>
      </c>
      <c r="D10" s="12"/>
      <c r="E10" s="11">
        <f t="shared" si="3"/>
        <v>2076.6339675062736</v>
      </c>
      <c r="F10" s="7">
        <f aca="true" t="shared" si="5" ref="F10:F73">F9</f>
        <v>0.025</v>
      </c>
      <c r="G10" s="11">
        <f t="shared" si="4"/>
        <v>5299.028930322054</v>
      </c>
      <c r="I10" s="28">
        <f aca="true" t="shared" si="6" ref="I10:I73">-G10</f>
        <v>-5299.028930322054</v>
      </c>
    </row>
    <row r="11" spans="1:9" ht="16.5">
      <c r="A11" s="3">
        <f t="shared" si="0"/>
        <v>3</v>
      </c>
      <c r="B11" s="2">
        <f t="shared" si="1"/>
        <v>990332.8011545405</v>
      </c>
      <c r="C11" s="2">
        <f t="shared" si="2"/>
        <v>3229.108285654979</v>
      </c>
      <c r="D11" s="12"/>
      <c r="E11" s="11">
        <f t="shared" si="3"/>
        <v>2069.920644667074</v>
      </c>
      <c r="F11" s="7">
        <f t="shared" si="5"/>
        <v>0.025</v>
      </c>
      <c r="G11" s="11">
        <f t="shared" si="4"/>
        <v>5299.028930322053</v>
      </c>
      <c r="I11" s="28">
        <f t="shared" si="6"/>
        <v>-5299.028930322053</v>
      </c>
    </row>
    <row r="12" spans="1:9" ht="16.5">
      <c r="A12" s="3">
        <f t="shared" si="0"/>
        <v>4</v>
      </c>
      <c r="B12" s="2">
        <f t="shared" si="1"/>
        <v>987096.9655599571</v>
      </c>
      <c r="C12" s="2">
        <f t="shared" si="2"/>
        <v>3235.8355945834282</v>
      </c>
      <c r="D12" s="12"/>
      <c r="E12" s="11">
        <f t="shared" si="3"/>
        <v>2063.193335738626</v>
      </c>
      <c r="F12" s="7">
        <f t="shared" si="5"/>
        <v>0.025</v>
      </c>
      <c r="G12" s="11">
        <f t="shared" si="4"/>
        <v>5299.028930322054</v>
      </c>
      <c r="I12" s="28">
        <f t="shared" si="6"/>
        <v>-5299.028930322054</v>
      </c>
    </row>
    <row r="13" spans="1:9" ht="16.5">
      <c r="A13" s="3">
        <f t="shared" si="0"/>
        <v>5</v>
      </c>
      <c r="B13" s="2">
        <f t="shared" si="1"/>
        <v>983854.3886412183</v>
      </c>
      <c r="C13" s="2">
        <f t="shared" si="2"/>
        <v>3242.5769187388128</v>
      </c>
      <c r="D13" s="12"/>
      <c r="E13" s="11">
        <f t="shared" si="3"/>
        <v>2056.4520115832443</v>
      </c>
      <c r="F13" s="7">
        <f t="shared" si="5"/>
        <v>0.025</v>
      </c>
      <c r="G13" s="11">
        <f t="shared" si="4"/>
        <v>5299.028930322057</v>
      </c>
      <c r="I13" s="28">
        <f t="shared" si="6"/>
        <v>-5299.028930322057</v>
      </c>
    </row>
    <row r="14" spans="1:9" ht="16.5">
      <c r="A14" s="3">
        <f t="shared" si="0"/>
        <v>6</v>
      </c>
      <c r="B14" s="2">
        <f t="shared" si="1"/>
        <v>980605.0563538988</v>
      </c>
      <c r="C14" s="2">
        <f t="shared" si="2"/>
        <v>3249.332287319519</v>
      </c>
      <c r="D14" s="12"/>
      <c r="E14" s="11">
        <f t="shared" si="3"/>
        <v>2049.696643002538</v>
      </c>
      <c r="F14" s="7">
        <f t="shared" si="5"/>
        <v>0.025</v>
      </c>
      <c r="G14" s="11">
        <f t="shared" si="4"/>
        <v>5299.028930322057</v>
      </c>
      <c r="I14" s="28">
        <f t="shared" si="6"/>
        <v>-5299.028930322057</v>
      </c>
    </row>
    <row r="15" spans="1:9" ht="16.5">
      <c r="A15" s="3">
        <f t="shared" si="0"/>
        <v>7</v>
      </c>
      <c r="B15" s="2">
        <f t="shared" si="1"/>
        <v>977516.2682200919</v>
      </c>
      <c r="C15" s="2">
        <f t="shared" si="2"/>
        <v>3088.7881338069287</v>
      </c>
      <c r="D15" s="12"/>
      <c r="E15" s="11">
        <f t="shared" si="3"/>
        <v>2451.512640884747</v>
      </c>
      <c r="F15" s="7">
        <v>0.03</v>
      </c>
      <c r="G15" s="11">
        <f t="shared" si="4"/>
        <v>5540.3007746916755</v>
      </c>
      <c r="I15" s="28">
        <f t="shared" si="6"/>
        <v>-5540.3007746916755</v>
      </c>
    </row>
    <row r="16" spans="1:9" ht="16.5">
      <c r="A16" s="3">
        <f t="shared" si="0"/>
        <v>8</v>
      </c>
      <c r="B16" s="2">
        <f t="shared" si="1"/>
        <v>974419.7581159505</v>
      </c>
      <c r="C16" s="2">
        <f t="shared" si="2"/>
        <v>3096.510104141445</v>
      </c>
      <c r="D16" s="12"/>
      <c r="E16" s="11">
        <f t="shared" si="3"/>
        <v>2443.7906705502296</v>
      </c>
      <c r="F16" s="7">
        <f t="shared" si="5"/>
        <v>0.03</v>
      </c>
      <c r="G16" s="11">
        <f t="shared" si="4"/>
        <v>5540.300774691675</v>
      </c>
      <c r="I16" s="28">
        <f t="shared" si="6"/>
        <v>-5540.300774691675</v>
      </c>
    </row>
    <row r="17" spans="1:9" ht="16.5">
      <c r="A17" s="3">
        <f t="shared" si="0"/>
        <v>9</v>
      </c>
      <c r="B17" s="2">
        <f t="shared" si="1"/>
        <v>971315.5067365487</v>
      </c>
      <c r="C17" s="2">
        <f t="shared" si="2"/>
        <v>3104.2513794017973</v>
      </c>
      <c r="D17" s="12"/>
      <c r="E17" s="11">
        <f t="shared" si="3"/>
        <v>2436.0493952898764</v>
      </c>
      <c r="F17" s="7">
        <f t="shared" si="5"/>
        <v>0.03</v>
      </c>
      <c r="G17" s="11">
        <f t="shared" si="4"/>
        <v>5540.300774691674</v>
      </c>
      <c r="I17" s="28">
        <f t="shared" si="6"/>
        <v>-5540.300774691674</v>
      </c>
    </row>
    <row r="18" spans="1:9" ht="16.5">
      <c r="A18" s="3">
        <f t="shared" si="0"/>
        <v>10</v>
      </c>
      <c r="B18" s="2">
        <f t="shared" si="1"/>
        <v>968203.4947286984</v>
      </c>
      <c r="C18" s="2">
        <f t="shared" si="2"/>
        <v>3112.012007850302</v>
      </c>
      <c r="D18" s="12"/>
      <c r="E18" s="11">
        <f t="shared" si="3"/>
        <v>2428.288766841372</v>
      </c>
      <c r="F18" s="7">
        <f t="shared" si="5"/>
        <v>0.03</v>
      </c>
      <c r="G18" s="11">
        <f t="shared" si="4"/>
        <v>5540.300774691674</v>
      </c>
      <c r="I18" s="28">
        <f t="shared" si="6"/>
        <v>-5540.300774691674</v>
      </c>
    </row>
    <row r="19" spans="1:9" ht="16.5">
      <c r="A19" s="3">
        <f t="shared" si="0"/>
        <v>11</v>
      </c>
      <c r="B19" s="2">
        <f t="shared" si="1"/>
        <v>965083.7026908285</v>
      </c>
      <c r="C19" s="2">
        <f t="shared" si="2"/>
        <v>3119.7920378699296</v>
      </c>
      <c r="D19" s="12"/>
      <c r="E19" s="11">
        <f t="shared" si="3"/>
        <v>2420.508736821746</v>
      </c>
      <c r="F19" s="7">
        <f t="shared" si="5"/>
        <v>0.03</v>
      </c>
      <c r="G19" s="11">
        <f t="shared" si="4"/>
        <v>5540.3007746916755</v>
      </c>
      <c r="I19" s="28">
        <f t="shared" si="6"/>
        <v>-5540.3007746916755</v>
      </c>
    </row>
    <row r="20" spans="1:9" ht="16.5">
      <c r="A20" s="3">
        <f t="shared" si="0"/>
        <v>12</v>
      </c>
      <c r="B20" s="2">
        <f t="shared" si="1"/>
        <v>961956.1111728639</v>
      </c>
      <c r="C20" s="2">
        <f t="shared" si="2"/>
        <v>3127.591517964601</v>
      </c>
      <c r="D20" s="12"/>
      <c r="E20" s="11">
        <f t="shared" si="3"/>
        <v>2412.709256727071</v>
      </c>
      <c r="F20" s="7">
        <f t="shared" si="5"/>
        <v>0.03</v>
      </c>
      <c r="G20" s="11">
        <f t="shared" si="4"/>
        <v>5540.300774691672</v>
      </c>
      <c r="I20" s="28">
        <f t="shared" si="6"/>
        <v>-5540.300774691672</v>
      </c>
    </row>
    <row r="21" spans="1:9" ht="16.5">
      <c r="A21" s="3">
        <f t="shared" si="0"/>
        <v>13</v>
      </c>
      <c r="B21" s="2">
        <f t="shared" si="1"/>
        <v>958820.7006761044</v>
      </c>
      <c r="C21" s="2">
        <f t="shared" si="2"/>
        <v>3135.4104967595126</v>
      </c>
      <c r="D21" s="12"/>
      <c r="E21" s="11">
        <f t="shared" si="3"/>
        <v>2404.8902779321593</v>
      </c>
      <c r="F21" s="7">
        <f t="shared" si="5"/>
        <v>0.03</v>
      </c>
      <c r="G21" s="11">
        <f t="shared" si="4"/>
        <v>5540.300774691672</v>
      </c>
      <c r="I21" s="28">
        <f t="shared" si="6"/>
        <v>-5540.300774691672</v>
      </c>
    </row>
    <row r="22" spans="1:9" ht="16.5">
      <c r="A22" s="3">
        <f t="shared" si="0"/>
        <v>14</v>
      </c>
      <c r="B22" s="2">
        <f t="shared" si="1"/>
        <v>955677.451653103</v>
      </c>
      <c r="C22" s="2">
        <f t="shared" si="2"/>
        <v>3143.2490230014137</v>
      </c>
      <c r="D22" s="12"/>
      <c r="E22" s="11">
        <f t="shared" si="3"/>
        <v>2397.051751690261</v>
      </c>
      <c r="F22" s="7">
        <f t="shared" si="5"/>
        <v>0.03</v>
      </c>
      <c r="G22" s="11">
        <f t="shared" si="4"/>
        <v>5540.300774691675</v>
      </c>
      <c r="I22" s="28">
        <f t="shared" si="6"/>
        <v>-5540.300774691675</v>
      </c>
    </row>
    <row r="23" spans="1:9" ht="16.5">
      <c r="A23" s="3">
        <f t="shared" si="0"/>
        <v>15</v>
      </c>
      <c r="B23" s="2">
        <f t="shared" si="1"/>
        <v>952526.3445075441</v>
      </c>
      <c r="C23" s="2">
        <f t="shared" si="2"/>
        <v>3151.1071455589163</v>
      </c>
      <c r="D23" s="12"/>
      <c r="E23" s="11">
        <f t="shared" si="3"/>
        <v>2389.1936291327575</v>
      </c>
      <c r="F23" s="7">
        <f t="shared" si="5"/>
        <v>0.03</v>
      </c>
      <c r="G23" s="11">
        <f t="shared" si="4"/>
        <v>5540.300774691674</v>
      </c>
      <c r="I23" s="28">
        <f t="shared" si="6"/>
        <v>-5540.300774691674</v>
      </c>
    </row>
    <row r="24" spans="1:9" ht="16.5">
      <c r="A24" s="3">
        <f t="shared" si="0"/>
        <v>16</v>
      </c>
      <c r="B24" s="2">
        <f t="shared" si="1"/>
        <v>949367.3595941212</v>
      </c>
      <c r="C24" s="2">
        <f t="shared" si="2"/>
        <v>3158.984913422813</v>
      </c>
      <c r="D24" s="12"/>
      <c r="E24" s="11">
        <f t="shared" si="3"/>
        <v>2381.31586126886</v>
      </c>
      <c r="F24" s="7">
        <f t="shared" si="5"/>
        <v>0.03</v>
      </c>
      <c r="G24" s="11">
        <f t="shared" si="4"/>
        <v>5540.300774691673</v>
      </c>
      <c r="I24" s="28">
        <f t="shared" si="6"/>
        <v>-5540.300774691673</v>
      </c>
    </row>
    <row r="25" spans="1:9" ht="16.5">
      <c r="A25" s="3">
        <f t="shared" si="0"/>
        <v>17</v>
      </c>
      <c r="B25" s="2">
        <f t="shared" si="1"/>
        <v>946200.4772184149</v>
      </c>
      <c r="C25" s="2">
        <f t="shared" si="2"/>
        <v>3166.8823757063697</v>
      </c>
      <c r="D25" s="12"/>
      <c r="E25" s="11">
        <f t="shared" si="3"/>
        <v>2373.418398985303</v>
      </c>
      <c r="F25" s="7">
        <f t="shared" si="5"/>
        <v>0.03</v>
      </c>
      <c r="G25" s="11">
        <f t="shared" si="4"/>
        <v>5540.300774691673</v>
      </c>
      <c r="I25" s="28">
        <f t="shared" si="6"/>
        <v>-5540.300774691673</v>
      </c>
    </row>
    <row r="26" spans="1:9" ht="16.5">
      <c r="A26" s="3">
        <f t="shared" si="0"/>
        <v>18</v>
      </c>
      <c r="B26" s="2">
        <f t="shared" si="1"/>
        <v>943025.6776367693</v>
      </c>
      <c r="C26" s="2">
        <f t="shared" si="2"/>
        <v>3174.7995816456364</v>
      </c>
      <c r="D26" s="12"/>
      <c r="E26" s="11">
        <f t="shared" si="3"/>
        <v>2365.5011930460373</v>
      </c>
      <c r="F26" s="7">
        <f t="shared" si="5"/>
        <v>0.03</v>
      </c>
      <c r="G26" s="11">
        <f t="shared" si="4"/>
        <v>5540.300774691674</v>
      </c>
      <c r="I26" s="28">
        <f t="shared" si="6"/>
        <v>-5540.300774691674</v>
      </c>
    </row>
    <row r="27" spans="1:9" ht="16.5">
      <c r="A27" s="3">
        <f t="shared" si="0"/>
        <v>19</v>
      </c>
      <c r="B27" s="2">
        <f t="shared" si="1"/>
        <v>939842.9410561695</v>
      </c>
      <c r="C27" s="2">
        <f t="shared" si="2"/>
        <v>3182.7365805997497</v>
      </c>
      <c r="D27" s="12"/>
      <c r="E27" s="11">
        <f t="shared" si="3"/>
        <v>2357.564194091923</v>
      </c>
      <c r="F27" s="7">
        <f t="shared" si="5"/>
        <v>0.03</v>
      </c>
      <c r="G27" s="11">
        <f t="shared" si="4"/>
        <v>5540.300774691673</v>
      </c>
      <c r="I27" s="28">
        <f t="shared" si="6"/>
        <v>-5540.300774691673</v>
      </c>
    </row>
    <row r="28" spans="1:9" ht="16.5">
      <c r="A28" s="3">
        <f t="shared" si="0"/>
        <v>20</v>
      </c>
      <c r="B28" s="2">
        <f t="shared" si="1"/>
        <v>936652.2476341182</v>
      </c>
      <c r="C28" s="2">
        <f t="shared" si="2"/>
        <v>3190.6934220512467</v>
      </c>
      <c r="D28" s="12"/>
      <c r="E28" s="11">
        <f t="shared" si="3"/>
        <v>2349.6073526404234</v>
      </c>
      <c r="F28" s="7">
        <f t="shared" si="5"/>
        <v>0.03</v>
      </c>
      <c r="G28" s="11">
        <f t="shared" si="4"/>
        <v>5540.30077469167</v>
      </c>
      <c r="I28" s="28">
        <f t="shared" si="6"/>
        <v>-5540.30077469167</v>
      </c>
    </row>
    <row r="29" spans="1:9" ht="16.5">
      <c r="A29" s="3">
        <f t="shared" si="0"/>
        <v>21</v>
      </c>
      <c r="B29" s="2">
        <f t="shared" si="1"/>
        <v>933453.5774785118</v>
      </c>
      <c r="C29" s="2">
        <f t="shared" si="2"/>
        <v>3198.670155606376</v>
      </c>
      <c r="D29" s="12"/>
      <c r="E29" s="11">
        <f t="shared" si="3"/>
        <v>2341.630619085295</v>
      </c>
      <c r="F29" s="7">
        <f t="shared" si="5"/>
        <v>0.03</v>
      </c>
      <c r="G29" s="11">
        <f t="shared" si="4"/>
        <v>5540.300774691671</v>
      </c>
      <c r="I29" s="28">
        <f t="shared" si="6"/>
        <v>-5540.300774691671</v>
      </c>
    </row>
    <row r="30" spans="1:9" ht="16.5">
      <c r="A30" s="3">
        <f t="shared" si="0"/>
        <v>22</v>
      </c>
      <c r="B30" s="2">
        <f t="shared" si="1"/>
        <v>930246.9106475165</v>
      </c>
      <c r="C30" s="2">
        <f t="shared" si="2"/>
        <v>3206.6668309953925</v>
      </c>
      <c r="D30" s="12"/>
      <c r="E30" s="11">
        <f t="shared" si="3"/>
        <v>2333.6339436962794</v>
      </c>
      <c r="F30" s="7">
        <f t="shared" si="5"/>
        <v>0.03</v>
      </c>
      <c r="G30" s="11">
        <f t="shared" si="4"/>
        <v>5540.300774691672</v>
      </c>
      <c r="I30" s="28">
        <f t="shared" si="6"/>
        <v>-5540.300774691672</v>
      </c>
    </row>
    <row r="31" spans="1:9" ht="16.5">
      <c r="A31" s="3">
        <f t="shared" si="0"/>
        <v>23</v>
      </c>
      <c r="B31" s="2">
        <f t="shared" si="1"/>
        <v>927032.2271494436</v>
      </c>
      <c r="C31" s="2">
        <f t="shared" si="2"/>
        <v>3214.683498072879</v>
      </c>
      <c r="D31" s="12"/>
      <c r="E31" s="11">
        <f t="shared" si="3"/>
        <v>2325.617276618791</v>
      </c>
      <c r="F31" s="7">
        <f t="shared" si="5"/>
        <v>0.03</v>
      </c>
      <c r="G31" s="11">
        <f t="shared" si="4"/>
        <v>5540.30077469167</v>
      </c>
      <c r="I31" s="28">
        <f t="shared" si="6"/>
        <v>-5540.30077469167</v>
      </c>
    </row>
    <row r="32" spans="1:9" ht="16.5">
      <c r="A32" s="3">
        <f t="shared" si="0"/>
        <v>24</v>
      </c>
      <c r="B32" s="2">
        <f t="shared" si="1"/>
        <v>923809.5069426255</v>
      </c>
      <c r="C32" s="2">
        <f t="shared" si="2"/>
        <v>3222.7202068180604</v>
      </c>
      <c r="D32" s="12"/>
      <c r="E32" s="11">
        <f t="shared" si="3"/>
        <v>2317.5805678736087</v>
      </c>
      <c r="F32" s="7">
        <f t="shared" si="5"/>
        <v>0.03</v>
      </c>
      <c r="G32" s="11">
        <f t="shared" si="4"/>
        <v>5540.300774691669</v>
      </c>
      <c r="I32" s="28">
        <f t="shared" si="6"/>
        <v>-5540.300774691669</v>
      </c>
    </row>
    <row r="33" spans="1:9" ht="16.5">
      <c r="A33" s="3">
        <f t="shared" si="0"/>
        <v>25</v>
      </c>
      <c r="B33" s="2">
        <f t="shared" si="1"/>
        <v>920823.3369983698</v>
      </c>
      <c r="C33" s="2">
        <f t="shared" si="2"/>
        <v>2986.169944255721</v>
      </c>
      <c r="D33" s="12"/>
      <c r="E33" s="11">
        <f t="shared" si="3"/>
        <v>2925.3967719849807</v>
      </c>
      <c r="F33" s="7">
        <v>0.038</v>
      </c>
      <c r="G33" s="11">
        <f t="shared" si="4"/>
        <v>5911.566716240702</v>
      </c>
      <c r="I33" s="28">
        <f t="shared" si="6"/>
        <v>-5911.566716240702</v>
      </c>
    </row>
    <row r="34" spans="1:9" ht="16.5">
      <c r="A34" s="3">
        <f t="shared" si="0"/>
        <v>26</v>
      </c>
      <c r="B34" s="2">
        <f t="shared" si="1"/>
        <v>917827.7108492906</v>
      </c>
      <c r="C34" s="2">
        <f t="shared" si="2"/>
        <v>2995.6261490791967</v>
      </c>
      <c r="D34" s="12"/>
      <c r="E34" s="11">
        <f t="shared" si="3"/>
        <v>2915.940567161504</v>
      </c>
      <c r="F34" s="7">
        <f t="shared" si="5"/>
        <v>0.038</v>
      </c>
      <c r="G34" s="11">
        <f t="shared" si="4"/>
        <v>5911.566716240701</v>
      </c>
      <c r="I34" s="28">
        <f t="shared" si="6"/>
        <v>-5911.566716240701</v>
      </c>
    </row>
    <row r="35" spans="1:9" ht="16.5">
      <c r="A35" s="3">
        <f t="shared" si="0"/>
        <v>27</v>
      </c>
      <c r="B35" s="2">
        <f t="shared" si="1"/>
        <v>914822.5985507393</v>
      </c>
      <c r="C35" s="2">
        <f t="shared" si="2"/>
        <v>3005.1122985512825</v>
      </c>
      <c r="D35" s="12"/>
      <c r="E35" s="11">
        <f t="shared" si="3"/>
        <v>2906.45441768942</v>
      </c>
      <c r="F35" s="7">
        <f t="shared" si="5"/>
        <v>0.038</v>
      </c>
      <c r="G35" s="11">
        <f t="shared" si="4"/>
        <v>5911.566716240703</v>
      </c>
      <c r="I35" s="28">
        <f t="shared" si="6"/>
        <v>-5911.566716240703</v>
      </c>
    </row>
    <row r="36" spans="1:9" ht="16.5">
      <c r="A36" s="3">
        <f t="shared" si="0"/>
        <v>28</v>
      </c>
      <c r="B36" s="2">
        <f t="shared" si="1"/>
        <v>911807.9700632426</v>
      </c>
      <c r="C36" s="2">
        <f t="shared" si="2"/>
        <v>3014.628487496697</v>
      </c>
      <c r="D36" s="12"/>
      <c r="E36" s="11">
        <f t="shared" si="3"/>
        <v>2896.9382287440076</v>
      </c>
      <c r="F36" s="7">
        <f t="shared" si="5"/>
        <v>0.038</v>
      </c>
      <c r="G36" s="11">
        <f t="shared" si="4"/>
        <v>5911.566716240704</v>
      </c>
      <c r="I36" s="28">
        <f t="shared" si="6"/>
        <v>-5911.566716240704</v>
      </c>
    </row>
    <row r="37" spans="1:9" ht="16.5">
      <c r="A37" s="3">
        <f t="shared" si="0"/>
        <v>29</v>
      </c>
      <c r="B37" s="2">
        <f t="shared" si="1"/>
        <v>908783.7952522022</v>
      </c>
      <c r="C37" s="2">
        <f t="shared" si="2"/>
        <v>3024.1748110404346</v>
      </c>
      <c r="D37" s="12"/>
      <c r="E37" s="11">
        <f t="shared" si="3"/>
        <v>2887.391905200268</v>
      </c>
      <c r="F37" s="7">
        <f t="shared" si="5"/>
        <v>0.038</v>
      </c>
      <c r="G37" s="11">
        <f t="shared" si="4"/>
        <v>5911.566716240703</v>
      </c>
      <c r="I37" s="28">
        <f t="shared" si="6"/>
        <v>-5911.566716240703</v>
      </c>
    </row>
    <row r="38" spans="1:9" ht="16.5">
      <c r="A38" s="3">
        <f t="shared" si="0"/>
        <v>30</v>
      </c>
      <c r="B38" s="2">
        <f t="shared" si="1"/>
        <v>905750.0438875934</v>
      </c>
      <c r="C38" s="2">
        <f t="shared" si="2"/>
        <v>3033.7513646087305</v>
      </c>
      <c r="D38" s="12"/>
      <c r="E38" s="11">
        <f t="shared" si="3"/>
        <v>2877.815351631974</v>
      </c>
      <c r="F38" s="7">
        <f t="shared" si="5"/>
        <v>0.038</v>
      </c>
      <c r="G38" s="11">
        <f t="shared" si="4"/>
        <v>5911.566716240704</v>
      </c>
      <c r="I38" s="28">
        <f t="shared" si="6"/>
        <v>-5911.566716240704</v>
      </c>
    </row>
    <row r="39" spans="1:9" ht="16.5">
      <c r="A39" s="3">
        <f t="shared" si="0"/>
        <v>31</v>
      </c>
      <c r="B39" s="2">
        <f t="shared" si="1"/>
        <v>902706.6856436634</v>
      </c>
      <c r="C39" s="2">
        <f t="shared" si="2"/>
        <v>3043.3582439299917</v>
      </c>
      <c r="D39" s="12"/>
      <c r="E39" s="11">
        <f t="shared" si="3"/>
        <v>2868.2084723107128</v>
      </c>
      <c r="F39" s="7">
        <f t="shared" si="5"/>
        <v>0.038</v>
      </c>
      <c r="G39" s="11">
        <f t="shared" si="4"/>
        <v>5911.566716240704</v>
      </c>
      <c r="I39" s="28">
        <f t="shared" si="6"/>
        <v>-5911.566716240704</v>
      </c>
    </row>
    <row r="40" spans="1:9" ht="16.5">
      <c r="A40" s="3">
        <f t="shared" si="0"/>
        <v>32</v>
      </c>
      <c r="B40" s="2">
        <f t="shared" si="1"/>
        <v>899653.6900986276</v>
      </c>
      <c r="C40" s="2">
        <f t="shared" si="2"/>
        <v>3052.99554503577</v>
      </c>
      <c r="D40" s="12"/>
      <c r="E40" s="11">
        <f t="shared" si="3"/>
        <v>2858.571171204934</v>
      </c>
      <c r="F40" s="7">
        <f t="shared" si="5"/>
        <v>0.038</v>
      </c>
      <c r="G40" s="11">
        <f t="shared" si="4"/>
        <v>5911.566716240704</v>
      </c>
      <c r="I40" s="28">
        <f t="shared" si="6"/>
        <v>-5911.566716240704</v>
      </c>
    </row>
    <row r="41" spans="1:9" ht="16.5">
      <c r="A41" s="3">
        <f t="shared" si="0"/>
        <v>33</v>
      </c>
      <c r="B41" s="2">
        <f t="shared" si="1"/>
        <v>896591.0267343658</v>
      </c>
      <c r="C41" s="2">
        <f t="shared" si="2"/>
        <v>3062.6633642617167</v>
      </c>
      <c r="D41" s="12"/>
      <c r="E41" s="11">
        <f t="shared" si="3"/>
        <v>2848.903351978987</v>
      </c>
      <c r="F41" s="7">
        <f t="shared" si="5"/>
        <v>0.038</v>
      </c>
      <c r="G41" s="11">
        <f t="shared" si="4"/>
        <v>5911.5667162407035</v>
      </c>
      <c r="I41" s="28">
        <f t="shared" si="6"/>
        <v>-5911.5667162407035</v>
      </c>
    </row>
    <row r="42" spans="1:9" ht="16.5">
      <c r="A42" s="3">
        <f t="shared" si="0"/>
        <v>34</v>
      </c>
      <c r="B42" s="2">
        <f t="shared" si="1"/>
        <v>893518.6649361172</v>
      </c>
      <c r="C42" s="2">
        <f t="shared" si="2"/>
        <v>3072.361798248547</v>
      </c>
      <c r="D42" s="12"/>
      <c r="E42" s="11">
        <f t="shared" si="3"/>
        <v>2839.2049179921582</v>
      </c>
      <c r="F42" s="7">
        <f t="shared" si="5"/>
        <v>0.038</v>
      </c>
      <c r="G42" s="11">
        <f t="shared" si="4"/>
        <v>5911.566716240705</v>
      </c>
      <c r="I42" s="28">
        <f t="shared" si="6"/>
        <v>-5911.566716240705</v>
      </c>
    </row>
    <row r="43" spans="1:9" ht="16.5">
      <c r="A43" s="3">
        <f t="shared" si="0"/>
        <v>35</v>
      </c>
      <c r="B43" s="2">
        <f t="shared" si="1"/>
        <v>890436.5739921742</v>
      </c>
      <c r="C43" s="2">
        <f t="shared" si="2"/>
        <v>3082.0909439430015</v>
      </c>
      <c r="D43" s="12"/>
      <c r="E43" s="11">
        <f t="shared" si="3"/>
        <v>2829.4757722977047</v>
      </c>
      <c r="F43" s="7">
        <f t="shared" si="5"/>
        <v>0.038</v>
      </c>
      <c r="G43" s="11">
        <f t="shared" si="4"/>
        <v>5911.566716240706</v>
      </c>
      <c r="I43" s="28">
        <f t="shared" si="6"/>
        <v>-5911.566716240706</v>
      </c>
    </row>
    <row r="44" spans="1:9" ht="16.5">
      <c r="A44" s="3">
        <f t="shared" si="0"/>
        <v>36</v>
      </c>
      <c r="B44" s="2">
        <f t="shared" si="1"/>
        <v>887344.7230935754</v>
      </c>
      <c r="C44" s="2">
        <f t="shared" si="2"/>
        <v>3091.85089859882</v>
      </c>
      <c r="D44" s="12"/>
      <c r="E44" s="11">
        <f t="shared" si="3"/>
        <v>2819.715817641885</v>
      </c>
      <c r="F44" s="7">
        <f t="shared" si="5"/>
        <v>0.038</v>
      </c>
      <c r="G44" s="11">
        <f t="shared" si="4"/>
        <v>5911.566716240705</v>
      </c>
      <c r="I44" s="28">
        <f t="shared" si="6"/>
        <v>-5911.566716240705</v>
      </c>
    </row>
    <row r="45" spans="1:9" ht="16.5">
      <c r="A45" s="3">
        <f t="shared" si="0"/>
        <v>37</v>
      </c>
      <c r="B45" s="2">
        <f t="shared" si="1"/>
        <v>884243.0813337978</v>
      </c>
      <c r="C45" s="2">
        <f t="shared" si="2"/>
        <v>3101.6417597777177</v>
      </c>
      <c r="D45" s="12"/>
      <c r="E45" s="11">
        <f t="shared" si="3"/>
        <v>2809.9249564629886</v>
      </c>
      <c r="F45" s="7">
        <f t="shared" si="5"/>
        <v>0.038</v>
      </c>
      <c r="G45" s="11">
        <f t="shared" si="4"/>
        <v>5911.566716240706</v>
      </c>
      <c r="I45" s="28">
        <f t="shared" si="6"/>
        <v>-5911.566716240706</v>
      </c>
    </row>
    <row r="46" spans="1:9" ht="16.5">
      <c r="A46" s="3">
        <f t="shared" si="0"/>
        <v>38</v>
      </c>
      <c r="B46" s="2">
        <f t="shared" si="1"/>
        <v>881131.6177084474</v>
      </c>
      <c r="C46" s="2">
        <f t="shared" si="2"/>
        <v>3111.4636253503477</v>
      </c>
      <c r="D46" s="12"/>
      <c r="E46" s="11">
        <f t="shared" si="3"/>
        <v>2800.1030908903595</v>
      </c>
      <c r="F46" s="7">
        <f t="shared" si="5"/>
        <v>0.038</v>
      </c>
      <c r="G46" s="11">
        <f t="shared" si="4"/>
        <v>5911.566716240707</v>
      </c>
      <c r="I46" s="28">
        <f t="shared" si="6"/>
        <v>-5911.566716240707</v>
      </c>
    </row>
    <row r="47" spans="1:9" ht="16.5">
      <c r="A47" s="3">
        <f t="shared" si="0"/>
        <v>39</v>
      </c>
      <c r="B47" s="2">
        <f t="shared" si="1"/>
        <v>878010.3011149501</v>
      </c>
      <c r="C47" s="2">
        <f t="shared" si="2"/>
        <v>3121.316593497293</v>
      </c>
      <c r="D47" s="12"/>
      <c r="E47" s="11">
        <f t="shared" si="3"/>
        <v>2790.250122743417</v>
      </c>
      <c r="F47" s="7">
        <f t="shared" si="5"/>
        <v>0.038</v>
      </c>
      <c r="G47" s="11">
        <f t="shared" si="4"/>
        <v>5911.56671624071</v>
      </c>
      <c r="I47" s="28">
        <f t="shared" si="6"/>
        <v>-5911.56671624071</v>
      </c>
    </row>
    <row r="48" spans="1:9" ht="16.5">
      <c r="A48" s="3">
        <f t="shared" si="0"/>
        <v>40</v>
      </c>
      <c r="B48" s="2">
        <f t="shared" si="1"/>
        <v>874879.10035224</v>
      </c>
      <c r="C48" s="2">
        <f t="shared" si="2"/>
        <v>3131.2007627100324</v>
      </c>
      <c r="D48" s="12"/>
      <c r="E48" s="11">
        <f t="shared" si="3"/>
        <v>2780.3659535306756</v>
      </c>
      <c r="F48" s="7">
        <f t="shared" si="5"/>
        <v>0.038</v>
      </c>
      <c r="G48" s="11">
        <f t="shared" si="4"/>
        <v>5911.566716240708</v>
      </c>
      <c r="I48" s="28">
        <f t="shared" si="6"/>
        <v>-5911.566716240708</v>
      </c>
    </row>
    <row r="49" spans="1:9" ht="16.5">
      <c r="A49" s="3">
        <f t="shared" si="0"/>
        <v>41</v>
      </c>
      <c r="B49" s="2">
        <f t="shared" si="1"/>
        <v>871737.9841204481</v>
      </c>
      <c r="C49" s="2">
        <f t="shared" si="2"/>
        <v>3141.116231791948</v>
      </c>
      <c r="D49" s="12"/>
      <c r="E49" s="11">
        <f t="shared" si="3"/>
        <v>2770.45048444876</v>
      </c>
      <c r="F49" s="7">
        <f t="shared" si="5"/>
        <v>0.038</v>
      </c>
      <c r="G49" s="11">
        <f t="shared" si="4"/>
        <v>5911.566716240708</v>
      </c>
      <c r="I49" s="28">
        <f t="shared" si="6"/>
        <v>-5911.566716240708</v>
      </c>
    </row>
    <row r="50" spans="1:9" ht="16.5">
      <c r="A50" s="3">
        <f t="shared" si="0"/>
        <v>42</v>
      </c>
      <c r="B50" s="2">
        <f t="shared" si="1"/>
        <v>868586.9210205888</v>
      </c>
      <c r="C50" s="2">
        <f t="shared" si="2"/>
        <v>3151.063099859291</v>
      </c>
      <c r="D50" s="12"/>
      <c r="E50" s="11">
        <f t="shared" si="3"/>
        <v>2760.503616381419</v>
      </c>
      <c r="F50" s="7">
        <f t="shared" si="5"/>
        <v>0.038</v>
      </c>
      <c r="G50" s="11">
        <f t="shared" si="4"/>
        <v>5911.56671624071</v>
      </c>
      <c r="I50" s="28">
        <f t="shared" si="6"/>
        <v>-5911.56671624071</v>
      </c>
    </row>
    <row r="51" spans="1:9" ht="16.5">
      <c r="A51" s="3">
        <f t="shared" si="0"/>
        <v>43</v>
      </c>
      <c r="B51" s="2">
        <f t="shared" si="1"/>
        <v>865425.8795542467</v>
      </c>
      <c r="C51" s="2">
        <f t="shared" si="2"/>
        <v>3161.0414663421775</v>
      </c>
      <c r="D51" s="12"/>
      <c r="E51" s="11">
        <f t="shared" si="3"/>
        <v>2750.5252498985315</v>
      </c>
      <c r="F51" s="7">
        <f t="shared" si="5"/>
        <v>0.038</v>
      </c>
      <c r="G51" s="11">
        <f t="shared" si="4"/>
        <v>5911.566716240709</v>
      </c>
      <c r="I51" s="28">
        <f t="shared" si="6"/>
        <v>-5911.566716240709</v>
      </c>
    </row>
    <row r="52" spans="1:9" ht="16.5">
      <c r="A52" s="3">
        <f t="shared" si="0"/>
        <v>44</v>
      </c>
      <c r="B52" s="2">
        <f t="shared" si="1"/>
        <v>862254.8281232611</v>
      </c>
      <c r="C52" s="2">
        <f t="shared" si="2"/>
        <v>3171.0514309855953</v>
      </c>
      <c r="D52" s="12"/>
      <c r="E52" s="11">
        <f t="shared" si="3"/>
        <v>2740.5152852551146</v>
      </c>
      <c r="F52" s="7">
        <f t="shared" si="5"/>
        <v>0.038</v>
      </c>
      <c r="G52" s="11">
        <f t="shared" si="4"/>
        <v>5911.56671624071</v>
      </c>
      <c r="I52" s="28">
        <f t="shared" si="6"/>
        <v>-5911.56671624071</v>
      </c>
    </row>
    <row r="53" spans="1:9" ht="16.5">
      <c r="A53" s="3">
        <f t="shared" si="0"/>
        <v>45</v>
      </c>
      <c r="B53" s="2">
        <f t="shared" si="1"/>
        <v>859073.7350294107</v>
      </c>
      <c r="C53" s="2">
        <f t="shared" si="2"/>
        <v>3181.093093850385</v>
      </c>
      <c r="D53" s="12"/>
      <c r="E53" s="11">
        <f t="shared" si="3"/>
        <v>2730.473622390327</v>
      </c>
      <c r="F53" s="7">
        <f t="shared" si="5"/>
        <v>0.038</v>
      </c>
      <c r="G53" s="11">
        <f t="shared" si="4"/>
        <v>5911.566716240712</v>
      </c>
      <c r="I53" s="28">
        <f t="shared" si="6"/>
        <v>-5911.566716240712</v>
      </c>
    </row>
    <row r="54" spans="1:9" ht="16.5">
      <c r="A54" s="3">
        <f t="shared" si="0"/>
        <v>46</v>
      </c>
      <c r="B54" s="2">
        <f t="shared" si="1"/>
        <v>855882.5684740965</v>
      </c>
      <c r="C54" s="2">
        <f t="shared" si="2"/>
        <v>3191.166555314246</v>
      </c>
      <c r="D54" s="12"/>
      <c r="E54" s="11">
        <f t="shared" si="3"/>
        <v>2720.4001609264674</v>
      </c>
      <c r="F54" s="7">
        <f t="shared" si="5"/>
        <v>0.038</v>
      </c>
      <c r="G54" s="11">
        <f t="shared" si="4"/>
        <v>5911.5667162407135</v>
      </c>
      <c r="I54" s="28">
        <f t="shared" si="6"/>
        <v>-5911.5667162407135</v>
      </c>
    </row>
    <row r="55" spans="1:9" ht="16.5">
      <c r="A55" s="3">
        <f t="shared" si="0"/>
        <v>47</v>
      </c>
      <c r="B55" s="2">
        <f t="shared" si="1"/>
        <v>852681.2965580238</v>
      </c>
      <c r="C55" s="2">
        <f t="shared" si="2"/>
        <v>3201.2719160727406</v>
      </c>
      <c r="D55" s="12"/>
      <c r="E55" s="11">
        <f t="shared" si="3"/>
        <v>2710.294800167972</v>
      </c>
      <c r="F55" s="7">
        <f t="shared" si="5"/>
        <v>0.038</v>
      </c>
      <c r="G55" s="11">
        <f t="shared" si="4"/>
        <v>5911.566716240713</v>
      </c>
      <c r="I55" s="28">
        <f t="shared" si="6"/>
        <v>-5911.566716240713</v>
      </c>
    </row>
    <row r="56" spans="1:9" ht="16.5">
      <c r="A56" s="3">
        <f t="shared" si="0"/>
        <v>48</v>
      </c>
      <c r="B56" s="2">
        <f t="shared" si="1"/>
        <v>849469.8872808835</v>
      </c>
      <c r="C56" s="2">
        <f t="shared" si="2"/>
        <v>3211.409277140306</v>
      </c>
      <c r="D56" s="12"/>
      <c r="E56" s="11">
        <f t="shared" si="3"/>
        <v>2700.1574391004083</v>
      </c>
      <c r="F56" s="7">
        <f t="shared" si="5"/>
        <v>0.038</v>
      </c>
      <c r="G56" s="11">
        <f t="shared" si="4"/>
        <v>5911.566716240714</v>
      </c>
      <c r="I56" s="28">
        <f t="shared" si="6"/>
        <v>-5911.566716240714</v>
      </c>
    </row>
    <row r="57" spans="1:9" ht="16.5">
      <c r="A57" s="3">
        <f t="shared" si="0"/>
        <v>49</v>
      </c>
      <c r="B57" s="2">
        <f t="shared" si="1"/>
        <v>846248.3085410323</v>
      </c>
      <c r="C57" s="2">
        <f t="shared" si="2"/>
        <v>3221.578739851249</v>
      </c>
      <c r="D57" s="12"/>
      <c r="E57" s="11">
        <f t="shared" si="3"/>
        <v>2689.9879763894646</v>
      </c>
      <c r="F57" s="7">
        <f t="shared" si="5"/>
        <v>0.038</v>
      </c>
      <c r="G57" s="11">
        <f t="shared" si="4"/>
        <v>5911.5667162407135</v>
      </c>
      <c r="I57" s="28">
        <f t="shared" si="6"/>
        <v>-5911.5667162407135</v>
      </c>
    </row>
    <row r="58" spans="1:9" ht="16.5">
      <c r="A58" s="3">
        <f t="shared" si="0"/>
        <v>50</v>
      </c>
      <c r="B58" s="2">
        <f t="shared" si="1"/>
        <v>843016.5281351715</v>
      </c>
      <c r="C58" s="2">
        <f t="shared" si="2"/>
        <v>3231.780405860779</v>
      </c>
      <c r="D58" s="12"/>
      <c r="E58" s="11">
        <f t="shared" si="3"/>
        <v>2679.7863103799355</v>
      </c>
      <c r="F58" s="7">
        <f t="shared" si="5"/>
        <v>0.038</v>
      </c>
      <c r="G58" s="11">
        <f t="shared" si="4"/>
        <v>5911.566716240714</v>
      </c>
      <c r="I58" s="28">
        <f t="shared" si="6"/>
        <v>-5911.566716240714</v>
      </c>
    </row>
    <row r="59" spans="1:9" ht="16.5">
      <c r="A59" s="3">
        <f t="shared" si="0"/>
        <v>51</v>
      </c>
      <c r="B59" s="2">
        <f t="shared" si="1"/>
        <v>839774.5137580255</v>
      </c>
      <c r="C59" s="2">
        <f t="shared" si="2"/>
        <v>3242.0143771460057</v>
      </c>
      <c r="D59" s="12"/>
      <c r="E59" s="11">
        <f t="shared" si="3"/>
        <v>2669.5523390947096</v>
      </c>
      <c r="F59" s="7">
        <f t="shared" si="5"/>
        <v>0.038</v>
      </c>
      <c r="G59" s="11">
        <f t="shared" si="4"/>
        <v>5911.566716240715</v>
      </c>
      <c r="I59" s="28">
        <f t="shared" si="6"/>
        <v>-5911.566716240715</v>
      </c>
    </row>
    <row r="60" spans="1:9" ht="16.5">
      <c r="A60" s="3">
        <f t="shared" si="0"/>
        <v>52</v>
      </c>
      <c r="B60" s="2">
        <f t="shared" si="1"/>
        <v>836522.2330020185</v>
      </c>
      <c r="C60" s="2">
        <f t="shared" si="2"/>
        <v>3252.28075600697</v>
      </c>
      <c r="D60" s="12"/>
      <c r="E60" s="11">
        <f t="shared" si="3"/>
        <v>2659.285960233747</v>
      </c>
      <c r="F60" s="7">
        <f t="shared" si="5"/>
        <v>0.038</v>
      </c>
      <c r="G60" s="11">
        <f t="shared" si="4"/>
        <v>5911.566716240717</v>
      </c>
      <c r="I60" s="28">
        <f t="shared" si="6"/>
        <v>-5911.566716240717</v>
      </c>
    </row>
    <row r="61" spans="1:9" ht="16.5">
      <c r="A61" s="3">
        <f t="shared" si="0"/>
        <v>53</v>
      </c>
      <c r="B61" s="2">
        <f t="shared" si="1"/>
        <v>833259.6533569508</v>
      </c>
      <c r="C61" s="2">
        <f t="shared" si="2"/>
        <v>3262.5796450676585</v>
      </c>
      <c r="D61" s="12"/>
      <c r="E61" s="11">
        <f t="shared" si="3"/>
        <v>2648.9870711730587</v>
      </c>
      <c r="F61" s="7">
        <f t="shared" si="5"/>
        <v>0.038</v>
      </c>
      <c r="G61" s="11">
        <f t="shared" si="4"/>
        <v>5911.566716240717</v>
      </c>
      <c r="I61" s="28">
        <f t="shared" si="6"/>
        <v>-5911.566716240717</v>
      </c>
    </row>
    <row r="62" spans="1:9" ht="16.5">
      <c r="A62" s="3">
        <f t="shared" si="0"/>
        <v>54</v>
      </c>
      <c r="B62" s="2">
        <f t="shared" si="1"/>
        <v>829986.7422096739</v>
      </c>
      <c r="C62" s="2">
        <f t="shared" si="2"/>
        <v>3272.9111472770387</v>
      </c>
      <c r="D62" s="12"/>
      <c r="E62" s="11">
        <f t="shared" si="3"/>
        <v>2638.6555689636775</v>
      </c>
      <c r="F62" s="7">
        <f t="shared" si="5"/>
        <v>0.038</v>
      </c>
      <c r="G62" s="11">
        <f t="shared" si="4"/>
        <v>5911.566716240716</v>
      </c>
      <c r="I62" s="28">
        <f t="shared" si="6"/>
        <v>-5911.566716240716</v>
      </c>
    </row>
    <row r="63" spans="1:9" ht="16.5">
      <c r="A63" s="3">
        <f t="shared" si="0"/>
        <v>55</v>
      </c>
      <c r="B63" s="2">
        <f t="shared" si="1"/>
        <v>826703.4668437638</v>
      </c>
      <c r="C63" s="2">
        <f t="shared" si="2"/>
        <v>3283.275365910084</v>
      </c>
      <c r="D63" s="12"/>
      <c r="E63" s="11">
        <f t="shared" si="3"/>
        <v>2628.291350330634</v>
      </c>
      <c r="F63" s="7">
        <f t="shared" si="5"/>
        <v>0.038</v>
      </c>
      <c r="G63" s="11">
        <f t="shared" si="4"/>
        <v>5911.566716240718</v>
      </c>
      <c r="I63" s="28">
        <f t="shared" si="6"/>
        <v>-5911.566716240718</v>
      </c>
    </row>
    <row r="64" spans="1:9" ht="16.5">
      <c r="A64" s="3">
        <f t="shared" si="0"/>
        <v>56</v>
      </c>
      <c r="B64" s="2">
        <f t="shared" si="1"/>
        <v>823409.7944391951</v>
      </c>
      <c r="C64" s="2">
        <f t="shared" si="2"/>
        <v>3293.6724045687984</v>
      </c>
      <c r="D64" s="12"/>
      <c r="E64" s="11">
        <f t="shared" si="3"/>
        <v>2617.894311671919</v>
      </c>
      <c r="F64" s="7">
        <f t="shared" si="5"/>
        <v>0.038</v>
      </c>
      <c r="G64" s="11">
        <f t="shared" si="4"/>
        <v>5911.566716240717</v>
      </c>
      <c r="I64" s="28">
        <f t="shared" si="6"/>
        <v>-5911.566716240717</v>
      </c>
    </row>
    <row r="65" spans="1:9" ht="16.5">
      <c r="A65" s="3">
        <f t="shared" si="0"/>
        <v>57</v>
      </c>
      <c r="B65" s="2">
        <f t="shared" si="1"/>
        <v>820105.6920720118</v>
      </c>
      <c r="C65" s="2">
        <f t="shared" si="2"/>
        <v>3304.1023671832677</v>
      </c>
      <c r="D65" s="12"/>
      <c r="E65" s="11">
        <f t="shared" si="3"/>
        <v>2607.4643490574513</v>
      </c>
      <c r="F65" s="7">
        <f t="shared" si="5"/>
        <v>0.038</v>
      </c>
      <c r="G65" s="11">
        <f t="shared" si="4"/>
        <v>5911.566716240719</v>
      </c>
      <c r="I65" s="28">
        <f t="shared" si="6"/>
        <v>-5911.566716240719</v>
      </c>
    </row>
    <row r="66" spans="1:9" ht="16.5">
      <c r="A66" s="3">
        <f t="shared" si="0"/>
        <v>58</v>
      </c>
      <c r="B66" s="2">
        <f t="shared" si="1"/>
        <v>816791.1267139991</v>
      </c>
      <c r="C66" s="2">
        <f t="shared" si="2"/>
        <v>3314.5653580126827</v>
      </c>
      <c r="D66" s="12"/>
      <c r="E66" s="11">
        <f t="shared" si="3"/>
        <v>2597.001358228037</v>
      </c>
      <c r="F66" s="7">
        <f t="shared" si="5"/>
        <v>0.038</v>
      </c>
      <c r="G66" s="11">
        <f t="shared" si="4"/>
        <v>5911.56671624072</v>
      </c>
      <c r="I66" s="28">
        <f t="shared" si="6"/>
        <v>-5911.56671624072</v>
      </c>
    </row>
    <row r="67" spans="1:9" ht="16.5">
      <c r="A67" s="3">
        <f t="shared" si="0"/>
        <v>59</v>
      </c>
      <c r="B67" s="2">
        <f t="shared" si="1"/>
        <v>813466.0652323527</v>
      </c>
      <c r="C67" s="2">
        <f t="shared" si="2"/>
        <v>3325.0614816463913</v>
      </c>
      <c r="D67" s="12"/>
      <c r="E67" s="11">
        <f t="shared" si="3"/>
        <v>2586.5052345943304</v>
      </c>
      <c r="F67" s="7">
        <f t="shared" si="5"/>
        <v>0.038</v>
      </c>
      <c r="G67" s="11">
        <f t="shared" si="4"/>
        <v>5911.566716240722</v>
      </c>
      <c r="I67" s="28">
        <f t="shared" si="6"/>
        <v>-5911.566716240722</v>
      </c>
    </row>
    <row r="68" spans="1:9" ht="16.5">
      <c r="A68" s="3">
        <f t="shared" si="0"/>
        <v>60</v>
      </c>
      <c r="B68" s="2">
        <f t="shared" si="1"/>
        <v>810130.4743893477</v>
      </c>
      <c r="C68" s="2">
        <f t="shared" si="2"/>
        <v>3335.590843004937</v>
      </c>
      <c r="D68" s="12"/>
      <c r="E68" s="11">
        <f t="shared" si="3"/>
        <v>2575.9758732357836</v>
      </c>
      <c r="F68" s="7">
        <f t="shared" si="5"/>
        <v>0.038</v>
      </c>
      <c r="G68" s="11">
        <f t="shared" si="4"/>
        <v>5911.566716240721</v>
      </c>
      <c r="I68" s="28">
        <f t="shared" si="6"/>
        <v>-5911.566716240721</v>
      </c>
    </row>
    <row r="69" spans="1:9" ht="16.5">
      <c r="A69" s="3">
        <f t="shared" si="0"/>
        <v>61</v>
      </c>
      <c r="B69" s="2">
        <f t="shared" si="1"/>
        <v>806784.3208420066</v>
      </c>
      <c r="C69" s="2">
        <f t="shared" si="2"/>
        <v>3346.15354734112</v>
      </c>
      <c r="D69" s="12"/>
      <c r="E69" s="11">
        <f t="shared" si="3"/>
        <v>2565.413168899601</v>
      </c>
      <c r="F69" s="7">
        <f t="shared" si="5"/>
        <v>0.038</v>
      </c>
      <c r="G69" s="11">
        <f t="shared" si="4"/>
        <v>5911.566716240721</v>
      </c>
      <c r="I69" s="28">
        <f t="shared" si="6"/>
        <v>-5911.566716240721</v>
      </c>
    </row>
    <row r="70" spans="1:9" ht="16.5">
      <c r="A70" s="3">
        <f t="shared" si="0"/>
        <v>62</v>
      </c>
      <c r="B70" s="2">
        <f t="shared" si="1"/>
        <v>803427.5711417656</v>
      </c>
      <c r="C70" s="2">
        <f t="shared" si="2"/>
        <v>3356.749700241034</v>
      </c>
      <c r="D70" s="12"/>
      <c r="E70" s="11">
        <f t="shared" si="3"/>
        <v>2554.8170159996876</v>
      </c>
      <c r="F70" s="7">
        <f t="shared" si="5"/>
        <v>0.038</v>
      </c>
      <c r="G70" s="11">
        <f t="shared" si="4"/>
        <v>5911.566716240722</v>
      </c>
      <c r="I70" s="28">
        <f t="shared" si="6"/>
        <v>-5911.566716240722</v>
      </c>
    </row>
    <row r="71" spans="1:9" ht="16.5">
      <c r="A71" s="3">
        <f t="shared" si="0"/>
        <v>63</v>
      </c>
      <c r="B71" s="2">
        <f t="shared" si="1"/>
        <v>800060.1917341404</v>
      </c>
      <c r="C71" s="2">
        <f t="shared" si="2"/>
        <v>3367.379407625133</v>
      </c>
      <c r="D71" s="12"/>
      <c r="E71" s="11">
        <f t="shared" si="3"/>
        <v>2544.1873086155906</v>
      </c>
      <c r="F71" s="7">
        <f t="shared" si="5"/>
        <v>0.038</v>
      </c>
      <c r="G71" s="11">
        <f t="shared" si="4"/>
        <v>5911.5667162407235</v>
      </c>
      <c r="I71" s="28">
        <f t="shared" si="6"/>
        <v>-5911.5667162407235</v>
      </c>
    </row>
    <row r="72" spans="1:9" ht="16.5">
      <c r="A72" s="3">
        <f t="shared" si="0"/>
        <v>64</v>
      </c>
      <c r="B72" s="2">
        <f t="shared" si="1"/>
        <v>796682.1489583912</v>
      </c>
      <c r="C72" s="2">
        <f t="shared" si="2"/>
        <v>3378.042775749278</v>
      </c>
      <c r="D72" s="12"/>
      <c r="E72" s="11">
        <f t="shared" si="3"/>
        <v>2533.5239404914446</v>
      </c>
      <c r="F72" s="7">
        <f t="shared" si="5"/>
        <v>0.038</v>
      </c>
      <c r="G72" s="11">
        <f t="shared" si="4"/>
        <v>5911.566716240723</v>
      </c>
      <c r="I72" s="28">
        <f t="shared" si="6"/>
        <v>-5911.566716240723</v>
      </c>
    </row>
    <row r="73" spans="1:9" ht="16.5">
      <c r="A73" s="3">
        <f aca="true" t="shared" si="7" ref="A73:A136">A72+1</f>
        <v>65</v>
      </c>
      <c r="B73" s="2">
        <f aca="true" t="shared" si="8" ref="B73:B136">B72-C73-D73</f>
        <v>793293.4090471853</v>
      </c>
      <c r="C73" s="2">
        <f aca="true" t="shared" si="9" ref="C73:C136">G73-E73</f>
        <v>3388.739911205819</v>
      </c>
      <c r="D73" s="12"/>
      <c r="E73" s="11">
        <f aca="true" t="shared" si="10" ref="E73:E136">B72*F73/12</f>
        <v>2522.826805034905</v>
      </c>
      <c r="F73" s="7">
        <f t="shared" si="5"/>
        <v>0.038</v>
      </c>
      <c r="G73" s="11">
        <f aca="true" t="shared" si="11" ref="G73:G136">IF(A73&lt;=$B$2,B72*(F73/12),-PMT(F73/12,$B$3*12-A72,B72))</f>
        <v>5911.566716240724</v>
      </c>
      <c r="I73" s="28">
        <f t="shared" si="6"/>
        <v>-5911.566716240724</v>
      </c>
    </row>
    <row r="74" spans="1:9" ht="16.5">
      <c r="A74" s="3">
        <f t="shared" si="7"/>
        <v>66</v>
      </c>
      <c r="B74" s="2">
        <f t="shared" si="8"/>
        <v>789893.9381262606</v>
      </c>
      <c r="C74" s="2">
        <f t="shared" si="9"/>
        <v>3399.4709209246366</v>
      </c>
      <c r="D74" s="12"/>
      <c r="E74" s="11">
        <f t="shared" si="10"/>
        <v>2512.095795316087</v>
      </c>
      <c r="F74" s="7">
        <f aca="true" t="shared" si="12" ref="F74:F137">F73</f>
        <v>0.038</v>
      </c>
      <c r="G74" s="11">
        <f t="shared" si="11"/>
        <v>5911.5667162407235</v>
      </c>
      <c r="I74" s="28">
        <f aca="true" t="shared" si="13" ref="I74:I137">-G74</f>
        <v>-5911.5667162407235</v>
      </c>
    </row>
    <row r="75" spans="1:9" ht="16.5">
      <c r="A75" s="3">
        <f t="shared" si="7"/>
        <v>67</v>
      </c>
      <c r="B75" s="2">
        <f t="shared" si="8"/>
        <v>786483.7022140864</v>
      </c>
      <c r="C75" s="2">
        <f t="shared" si="9"/>
        <v>3410.2359121742343</v>
      </c>
      <c r="D75" s="12"/>
      <c r="E75" s="11">
        <f t="shared" si="10"/>
        <v>2501.330804066492</v>
      </c>
      <c r="F75" s="7">
        <f t="shared" si="12"/>
        <v>0.038</v>
      </c>
      <c r="G75" s="11">
        <f t="shared" si="11"/>
        <v>5911.566716240726</v>
      </c>
      <c r="I75" s="28">
        <f t="shared" si="13"/>
        <v>-5911.566716240726</v>
      </c>
    </row>
    <row r="76" spans="1:9" ht="16.5">
      <c r="A76" s="3">
        <f t="shared" si="7"/>
        <v>68</v>
      </c>
      <c r="B76" s="2">
        <f t="shared" si="8"/>
        <v>783062.6672215236</v>
      </c>
      <c r="C76" s="2">
        <f t="shared" si="9"/>
        <v>3421.0349925627875</v>
      </c>
      <c r="D76" s="12"/>
      <c r="E76" s="11">
        <f t="shared" si="10"/>
        <v>2490.5317236779406</v>
      </c>
      <c r="F76" s="7">
        <f t="shared" si="12"/>
        <v>0.038</v>
      </c>
      <c r="G76" s="11">
        <f t="shared" si="11"/>
        <v>5911.566716240728</v>
      </c>
      <c r="I76" s="28">
        <f t="shared" si="13"/>
        <v>-5911.566716240728</v>
      </c>
    </row>
    <row r="77" spans="1:9" ht="16.5">
      <c r="A77" s="3">
        <f t="shared" si="7"/>
        <v>69</v>
      </c>
      <c r="B77" s="2">
        <f t="shared" si="8"/>
        <v>779630.7989514844</v>
      </c>
      <c r="C77" s="2">
        <f t="shared" si="9"/>
        <v>3431.868270039236</v>
      </c>
      <c r="D77" s="12"/>
      <c r="E77" s="11">
        <f t="shared" si="10"/>
        <v>2479.698446201491</v>
      </c>
      <c r="F77" s="7">
        <f t="shared" si="12"/>
        <v>0.038</v>
      </c>
      <c r="G77" s="11">
        <f t="shared" si="11"/>
        <v>5911.566716240727</v>
      </c>
      <c r="I77" s="28">
        <f t="shared" si="13"/>
        <v>-5911.566716240727</v>
      </c>
    </row>
    <row r="78" spans="1:9" ht="16.5">
      <c r="A78" s="3">
        <f t="shared" si="7"/>
        <v>70</v>
      </c>
      <c r="B78" s="2">
        <f t="shared" si="8"/>
        <v>776188.06309859</v>
      </c>
      <c r="C78" s="2">
        <f t="shared" si="9"/>
        <v>3442.73585289436</v>
      </c>
      <c r="D78" s="12"/>
      <c r="E78" s="11">
        <f t="shared" si="10"/>
        <v>2468.830863346367</v>
      </c>
      <c r="F78" s="7">
        <f t="shared" si="12"/>
        <v>0.038</v>
      </c>
      <c r="G78" s="11">
        <f t="shared" si="11"/>
        <v>5911.566716240727</v>
      </c>
      <c r="I78" s="28">
        <f t="shared" si="13"/>
        <v>-5911.566716240727</v>
      </c>
    </row>
    <row r="79" spans="1:9" ht="16.5">
      <c r="A79" s="3">
        <f t="shared" si="7"/>
        <v>71</v>
      </c>
      <c r="B79" s="2">
        <f t="shared" si="8"/>
        <v>772734.4252488281</v>
      </c>
      <c r="C79" s="2">
        <f t="shared" si="9"/>
        <v>3453.63784976186</v>
      </c>
      <c r="D79" s="12"/>
      <c r="E79" s="11">
        <f t="shared" si="10"/>
        <v>2457.9288664788683</v>
      </c>
      <c r="F79" s="7">
        <f t="shared" si="12"/>
        <v>0.038</v>
      </c>
      <c r="G79" s="11">
        <f t="shared" si="11"/>
        <v>5911.566716240728</v>
      </c>
      <c r="I79" s="28">
        <f t="shared" si="13"/>
        <v>-5911.566716240728</v>
      </c>
    </row>
    <row r="80" spans="1:9" ht="16.5">
      <c r="A80" s="3">
        <f t="shared" si="7"/>
        <v>72</v>
      </c>
      <c r="B80" s="2">
        <f t="shared" si="8"/>
        <v>769269.8508792087</v>
      </c>
      <c r="C80" s="2">
        <f t="shared" si="9"/>
        <v>3464.57436961944</v>
      </c>
      <c r="D80" s="12"/>
      <c r="E80" s="11">
        <f t="shared" si="10"/>
        <v>2446.992346621289</v>
      </c>
      <c r="F80" s="7">
        <f t="shared" si="12"/>
        <v>0.038</v>
      </c>
      <c r="G80" s="11">
        <f t="shared" si="11"/>
        <v>5911.566716240729</v>
      </c>
      <c r="I80" s="28">
        <f t="shared" si="13"/>
        <v>-5911.566716240729</v>
      </c>
    </row>
    <row r="81" spans="1:9" ht="16.5">
      <c r="A81" s="3">
        <f t="shared" si="7"/>
        <v>73</v>
      </c>
      <c r="B81" s="2">
        <f t="shared" si="8"/>
        <v>765794.3053574187</v>
      </c>
      <c r="C81" s="2">
        <f t="shared" si="9"/>
        <v>3475.5455217899007</v>
      </c>
      <c r="D81" s="12"/>
      <c r="E81" s="11">
        <f t="shared" si="10"/>
        <v>2436.0211944508274</v>
      </c>
      <c r="F81" s="7">
        <f t="shared" si="12"/>
        <v>0.038</v>
      </c>
      <c r="G81" s="11">
        <f t="shared" si="11"/>
        <v>5911.566716240728</v>
      </c>
      <c r="I81" s="28">
        <f t="shared" si="13"/>
        <v>-5911.566716240728</v>
      </c>
    </row>
    <row r="82" spans="1:9" ht="16.5">
      <c r="A82" s="3">
        <f t="shared" si="7"/>
        <v>74</v>
      </c>
      <c r="B82" s="2">
        <f t="shared" si="8"/>
        <v>762307.7539414765</v>
      </c>
      <c r="C82" s="2">
        <f t="shared" si="9"/>
        <v>3486.5514159422373</v>
      </c>
      <c r="D82" s="12"/>
      <c r="E82" s="11">
        <f t="shared" si="10"/>
        <v>2425.0153002984925</v>
      </c>
      <c r="F82" s="7">
        <f t="shared" si="12"/>
        <v>0.038</v>
      </c>
      <c r="G82" s="11">
        <f t="shared" si="11"/>
        <v>5911.56671624073</v>
      </c>
      <c r="I82" s="28">
        <f t="shared" si="13"/>
        <v>-5911.56671624073</v>
      </c>
    </row>
    <row r="83" spans="1:9" ht="16.5">
      <c r="A83" s="3">
        <f t="shared" si="7"/>
        <v>75</v>
      </c>
      <c r="B83" s="2">
        <f t="shared" si="8"/>
        <v>758810.1617793838</v>
      </c>
      <c r="C83" s="2">
        <f t="shared" si="9"/>
        <v>3497.59216209272</v>
      </c>
      <c r="D83" s="12"/>
      <c r="E83" s="11">
        <f t="shared" si="10"/>
        <v>2413.974554148009</v>
      </c>
      <c r="F83" s="7">
        <f t="shared" si="12"/>
        <v>0.038</v>
      </c>
      <c r="G83" s="11">
        <f t="shared" si="11"/>
        <v>5911.566716240729</v>
      </c>
      <c r="I83" s="28">
        <f t="shared" si="13"/>
        <v>-5911.566716240729</v>
      </c>
    </row>
    <row r="84" spans="1:9" ht="16.5">
      <c r="A84" s="3">
        <f t="shared" si="7"/>
        <v>76</v>
      </c>
      <c r="B84" s="2">
        <f t="shared" si="8"/>
        <v>755301.4939087777</v>
      </c>
      <c r="C84" s="2">
        <f t="shared" si="9"/>
        <v>3508.6678706060156</v>
      </c>
      <c r="D84" s="12"/>
      <c r="E84" s="11">
        <f t="shared" si="10"/>
        <v>2402.898845634715</v>
      </c>
      <c r="F84" s="7">
        <f t="shared" si="12"/>
        <v>0.038</v>
      </c>
      <c r="G84" s="11">
        <f t="shared" si="11"/>
        <v>5911.566716240731</v>
      </c>
      <c r="I84" s="28">
        <f t="shared" si="13"/>
        <v>-5911.566716240731</v>
      </c>
    </row>
    <row r="85" spans="1:9" ht="16.5">
      <c r="A85" s="3">
        <f t="shared" si="7"/>
        <v>77</v>
      </c>
      <c r="B85" s="2">
        <f t="shared" si="8"/>
        <v>751781.7152565814</v>
      </c>
      <c r="C85" s="2">
        <f t="shared" si="9"/>
        <v>3519.778652196269</v>
      </c>
      <c r="D85" s="12"/>
      <c r="E85" s="11">
        <f t="shared" si="10"/>
        <v>2391.7880640444628</v>
      </c>
      <c r="F85" s="7">
        <f t="shared" si="12"/>
        <v>0.038</v>
      </c>
      <c r="G85" s="11">
        <f t="shared" si="11"/>
        <v>5911.566716240732</v>
      </c>
      <c r="I85" s="28">
        <f t="shared" si="13"/>
        <v>-5911.566716240732</v>
      </c>
    </row>
    <row r="86" spans="1:9" ht="16.5">
      <c r="A86" s="3">
        <f t="shared" si="7"/>
        <v>78</v>
      </c>
      <c r="B86" s="2">
        <f t="shared" si="8"/>
        <v>748250.7906386532</v>
      </c>
      <c r="C86" s="2">
        <f t="shared" si="9"/>
        <v>3530.924617928225</v>
      </c>
      <c r="D86" s="12"/>
      <c r="E86" s="11">
        <f t="shared" si="10"/>
        <v>2380.6420983125076</v>
      </c>
      <c r="F86" s="7">
        <f t="shared" si="12"/>
        <v>0.038</v>
      </c>
      <c r="G86" s="11">
        <f t="shared" si="11"/>
        <v>5911.566716240733</v>
      </c>
      <c r="I86" s="28">
        <f t="shared" si="13"/>
        <v>-5911.566716240733</v>
      </c>
    </row>
    <row r="87" spans="1:9" ht="16.5">
      <c r="A87" s="3">
        <f t="shared" si="7"/>
        <v>79</v>
      </c>
      <c r="B87" s="2">
        <f t="shared" si="8"/>
        <v>744708.6847594349</v>
      </c>
      <c r="C87" s="2">
        <f t="shared" si="9"/>
        <v>3542.1058792183308</v>
      </c>
      <c r="D87" s="12"/>
      <c r="E87" s="11">
        <f t="shared" si="10"/>
        <v>2369.460837022402</v>
      </c>
      <c r="F87" s="7">
        <f t="shared" si="12"/>
        <v>0.038</v>
      </c>
      <c r="G87" s="11">
        <f t="shared" si="11"/>
        <v>5911.566716240733</v>
      </c>
      <c r="I87" s="28">
        <f t="shared" si="13"/>
        <v>-5911.566716240733</v>
      </c>
    </row>
    <row r="88" spans="1:9" ht="16.5">
      <c r="A88" s="3">
        <f t="shared" si="7"/>
        <v>80</v>
      </c>
      <c r="B88" s="2">
        <f t="shared" si="8"/>
        <v>741155.362211599</v>
      </c>
      <c r="C88" s="2">
        <f t="shared" si="9"/>
        <v>3553.3225478358563</v>
      </c>
      <c r="D88" s="12"/>
      <c r="E88" s="11">
        <f t="shared" si="10"/>
        <v>2358.244168404877</v>
      </c>
      <c r="F88" s="7">
        <f t="shared" si="12"/>
        <v>0.038</v>
      </c>
      <c r="G88" s="11">
        <f t="shared" si="11"/>
        <v>5911.5667162407335</v>
      </c>
      <c r="I88" s="28">
        <f t="shared" si="13"/>
        <v>-5911.5667162407335</v>
      </c>
    </row>
    <row r="89" spans="1:9" ht="16.5">
      <c r="A89" s="3">
        <f t="shared" si="7"/>
        <v>81</v>
      </c>
      <c r="B89" s="2">
        <f t="shared" si="8"/>
        <v>737590.787475695</v>
      </c>
      <c r="C89" s="2">
        <f t="shared" si="9"/>
        <v>3564.5747359040033</v>
      </c>
      <c r="D89" s="12"/>
      <c r="E89" s="11">
        <f t="shared" si="10"/>
        <v>2346.99198033673</v>
      </c>
      <c r="F89" s="7">
        <f t="shared" si="12"/>
        <v>0.038</v>
      </c>
      <c r="G89" s="11">
        <f t="shared" si="11"/>
        <v>5911.5667162407335</v>
      </c>
      <c r="I89" s="28">
        <f t="shared" si="13"/>
        <v>-5911.5667162407335</v>
      </c>
    </row>
    <row r="90" spans="1:9" ht="16.5">
      <c r="A90" s="3">
        <f t="shared" si="7"/>
        <v>82</v>
      </c>
      <c r="B90" s="2">
        <f t="shared" si="8"/>
        <v>734014.924919794</v>
      </c>
      <c r="C90" s="2">
        <f t="shared" si="9"/>
        <v>3575.862555901033</v>
      </c>
      <c r="D90" s="12"/>
      <c r="E90" s="11">
        <f t="shared" si="10"/>
        <v>2335.7041603397006</v>
      </c>
      <c r="F90" s="7">
        <f t="shared" si="12"/>
        <v>0.038</v>
      </c>
      <c r="G90" s="11">
        <f t="shared" si="11"/>
        <v>5911.5667162407335</v>
      </c>
      <c r="I90" s="28">
        <f t="shared" si="13"/>
        <v>-5911.5667162407335</v>
      </c>
    </row>
    <row r="91" spans="1:9" ht="16.5">
      <c r="A91" s="3">
        <f t="shared" si="7"/>
        <v>83</v>
      </c>
      <c r="B91" s="2">
        <f t="shared" si="8"/>
        <v>730427.7387991325</v>
      </c>
      <c r="C91" s="2">
        <f t="shared" si="9"/>
        <v>3587.186120661387</v>
      </c>
      <c r="D91" s="12"/>
      <c r="E91" s="11">
        <f t="shared" si="10"/>
        <v>2324.3805955793473</v>
      </c>
      <c r="F91" s="7">
        <f t="shared" si="12"/>
        <v>0.038</v>
      </c>
      <c r="G91" s="11">
        <f t="shared" si="11"/>
        <v>5911.566716240734</v>
      </c>
      <c r="I91" s="28">
        <f t="shared" si="13"/>
        <v>-5911.566716240734</v>
      </c>
    </row>
    <row r="92" spans="1:9" ht="16.5">
      <c r="A92" s="3">
        <f t="shared" si="7"/>
        <v>84</v>
      </c>
      <c r="B92" s="2">
        <f t="shared" si="8"/>
        <v>726829.1932557557</v>
      </c>
      <c r="C92" s="2">
        <f t="shared" si="9"/>
        <v>3598.5455433768157</v>
      </c>
      <c r="D92" s="12"/>
      <c r="E92" s="11">
        <f t="shared" si="10"/>
        <v>2313.0211728639197</v>
      </c>
      <c r="F92" s="7">
        <f t="shared" si="12"/>
        <v>0.038</v>
      </c>
      <c r="G92" s="11">
        <f t="shared" si="11"/>
        <v>5911.566716240735</v>
      </c>
      <c r="I92" s="28">
        <f t="shared" si="13"/>
        <v>-5911.566716240735</v>
      </c>
    </row>
    <row r="93" spans="1:9" ht="16.5">
      <c r="A93" s="3">
        <f t="shared" si="7"/>
        <v>85</v>
      </c>
      <c r="B93" s="2">
        <f t="shared" si="8"/>
        <v>723219.2523181582</v>
      </c>
      <c r="C93" s="2">
        <f t="shared" si="9"/>
        <v>3609.9409375975115</v>
      </c>
      <c r="D93" s="12"/>
      <c r="E93" s="11">
        <f t="shared" si="10"/>
        <v>2301.6257786432266</v>
      </c>
      <c r="F93" s="7">
        <f t="shared" si="12"/>
        <v>0.038</v>
      </c>
      <c r="G93" s="11">
        <f t="shared" si="11"/>
        <v>5911.566716240738</v>
      </c>
      <c r="I93" s="28">
        <f t="shared" si="13"/>
        <v>-5911.566716240738</v>
      </c>
    </row>
    <row r="94" spans="1:9" ht="16.5">
      <c r="A94" s="3">
        <f t="shared" si="7"/>
        <v>86</v>
      </c>
      <c r="B94" s="2">
        <f t="shared" si="8"/>
        <v>719597.879900925</v>
      </c>
      <c r="C94" s="2">
        <f t="shared" si="9"/>
        <v>3621.3724172332354</v>
      </c>
      <c r="D94" s="12"/>
      <c r="E94" s="11">
        <f t="shared" si="10"/>
        <v>2290.194299007501</v>
      </c>
      <c r="F94" s="7">
        <f t="shared" si="12"/>
        <v>0.038</v>
      </c>
      <c r="G94" s="11">
        <f t="shared" si="11"/>
        <v>5911.566716240736</v>
      </c>
      <c r="I94" s="28">
        <f t="shared" si="13"/>
        <v>-5911.566716240736</v>
      </c>
    </row>
    <row r="95" spans="1:9" ht="16.5">
      <c r="A95" s="3">
        <f t="shared" si="7"/>
        <v>87</v>
      </c>
      <c r="B95" s="2">
        <f t="shared" si="8"/>
        <v>715965.0398043705</v>
      </c>
      <c r="C95" s="2">
        <f t="shared" si="9"/>
        <v>3632.8400965544747</v>
      </c>
      <c r="D95" s="12"/>
      <c r="E95" s="11">
        <f t="shared" si="10"/>
        <v>2278.7266196862624</v>
      </c>
      <c r="F95" s="7">
        <f t="shared" si="12"/>
        <v>0.038</v>
      </c>
      <c r="G95" s="11">
        <f t="shared" si="11"/>
        <v>5911.566716240737</v>
      </c>
      <c r="I95" s="28">
        <f t="shared" si="13"/>
        <v>-5911.566716240737</v>
      </c>
    </row>
    <row r="96" spans="1:9" ht="16.5">
      <c r="A96" s="3">
        <f t="shared" si="7"/>
        <v>88</v>
      </c>
      <c r="B96" s="2">
        <f t="shared" si="8"/>
        <v>712320.695714177</v>
      </c>
      <c r="C96" s="2">
        <f t="shared" si="9"/>
        <v>3644.344090193564</v>
      </c>
      <c r="D96" s="12"/>
      <c r="E96" s="11">
        <f t="shared" si="10"/>
        <v>2267.222626047173</v>
      </c>
      <c r="F96" s="7">
        <f t="shared" si="12"/>
        <v>0.038</v>
      </c>
      <c r="G96" s="11">
        <f t="shared" si="11"/>
        <v>5911.566716240737</v>
      </c>
      <c r="I96" s="28">
        <f t="shared" si="13"/>
        <v>-5911.566716240737</v>
      </c>
    </row>
    <row r="97" spans="1:9" ht="16.5">
      <c r="A97" s="3">
        <f t="shared" si="7"/>
        <v>89</v>
      </c>
      <c r="B97" s="2">
        <f t="shared" si="8"/>
        <v>708664.8112010311</v>
      </c>
      <c r="C97" s="2">
        <f t="shared" si="9"/>
        <v>3655.884513145847</v>
      </c>
      <c r="D97" s="12"/>
      <c r="E97" s="11">
        <f t="shared" si="10"/>
        <v>2255.682203094894</v>
      </c>
      <c r="F97" s="7">
        <f t="shared" si="12"/>
        <v>0.038</v>
      </c>
      <c r="G97" s="11">
        <f t="shared" si="11"/>
        <v>5911.566716240741</v>
      </c>
      <c r="I97" s="28">
        <f t="shared" si="13"/>
        <v>-5911.566716240741</v>
      </c>
    </row>
    <row r="98" spans="1:9" ht="16.5">
      <c r="A98" s="3">
        <f t="shared" si="7"/>
        <v>90</v>
      </c>
      <c r="B98" s="2">
        <f t="shared" si="8"/>
        <v>704997.3497202602</v>
      </c>
      <c r="C98" s="2">
        <f t="shared" si="9"/>
        <v>3667.461480770807</v>
      </c>
      <c r="D98" s="12"/>
      <c r="E98" s="11">
        <f t="shared" si="10"/>
        <v>2244.105235469932</v>
      </c>
      <c r="F98" s="7">
        <f t="shared" si="12"/>
        <v>0.038</v>
      </c>
      <c r="G98" s="11">
        <f t="shared" si="11"/>
        <v>5911.566716240739</v>
      </c>
      <c r="I98" s="28">
        <f t="shared" si="13"/>
        <v>-5911.566716240739</v>
      </c>
    </row>
    <row r="99" spans="1:9" ht="16.5">
      <c r="A99" s="3">
        <f t="shared" si="7"/>
        <v>91</v>
      </c>
      <c r="B99" s="2">
        <f t="shared" si="8"/>
        <v>701318.274611467</v>
      </c>
      <c r="C99" s="2">
        <f t="shared" si="9"/>
        <v>3679.075108793251</v>
      </c>
      <c r="D99" s="12"/>
      <c r="E99" s="11">
        <f t="shared" si="10"/>
        <v>2232.491607447491</v>
      </c>
      <c r="F99" s="7">
        <f t="shared" si="12"/>
        <v>0.038</v>
      </c>
      <c r="G99" s="11">
        <f t="shared" si="11"/>
        <v>5911.566716240742</v>
      </c>
      <c r="I99" s="28">
        <f t="shared" si="13"/>
        <v>-5911.566716240742</v>
      </c>
    </row>
    <row r="100" spans="1:9" ht="16.5">
      <c r="A100" s="3">
        <f t="shared" si="7"/>
        <v>92</v>
      </c>
      <c r="B100" s="2">
        <f t="shared" si="8"/>
        <v>697627.5490981626</v>
      </c>
      <c r="C100" s="2">
        <f t="shared" si="9"/>
        <v>3690.7255133044314</v>
      </c>
      <c r="D100" s="12"/>
      <c r="E100" s="11">
        <f t="shared" si="10"/>
        <v>2220.841202936312</v>
      </c>
      <c r="F100" s="7">
        <f t="shared" si="12"/>
        <v>0.038</v>
      </c>
      <c r="G100" s="11">
        <f t="shared" si="11"/>
        <v>5911.5667162407435</v>
      </c>
      <c r="I100" s="28">
        <f t="shared" si="13"/>
        <v>-5911.5667162407435</v>
      </c>
    </row>
    <row r="101" spans="1:9" ht="16.5">
      <c r="A101" s="3">
        <f t="shared" si="7"/>
        <v>93</v>
      </c>
      <c r="B101" s="2">
        <f t="shared" si="8"/>
        <v>693925.1362873993</v>
      </c>
      <c r="C101" s="2">
        <f t="shared" si="9"/>
        <v>3702.412810763227</v>
      </c>
      <c r="D101" s="12"/>
      <c r="E101" s="11">
        <f t="shared" si="10"/>
        <v>2209.153905477515</v>
      </c>
      <c r="F101" s="7">
        <f t="shared" si="12"/>
        <v>0.038</v>
      </c>
      <c r="G101" s="11">
        <f t="shared" si="11"/>
        <v>5911.566716240742</v>
      </c>
      <c r="I101" s="28">
        <f t="shared" si="13"/>
        <v>-5911.566716240742</v>
      </c>
    </row>
    <row r="102" spans="1:9" ht="16.5">
      <c r="A102" s="3">
        <f t="shared" si="7"/>
        <v>94</v>
      </c>
      <c r="B102" s="2">
        <f t="shared" si="8"/>
        <v>690210.999169402</v>
      </c>
      <c r="C102" s="2">
        <f t="shared" si="9"/>
        <v>3714.1371179973116</v>
      </c>
      <c r="D102" s="12"/>
      <c r="E102" s="11">
        <f t="shared" si="10"/>
        <v>2197.429598243431</v>
      </c>
      <c r="F102" s="7">
        <f t="shared" si="12"/>
        <v>0.038</v>
      </c>
      <c r="G102" s="11">
        <f t="shared" si="11"/>
        <v>5911.566716240743</v>
      </c>
      <c r="I102" s="28">
        <f t="shared" si="13"/>
        <v>-5911.566716240743</v>
      </c>
    </row>
    <row r="103" spans="1:9" ht="16.5">
      <c r="A103" s="3">
        <f t="shared" si="7"/>
        <v>95</v>
      </c>
      <c r="B103" s="2">
        <f t="shared" si="8"/>
        <v>686485.1006171978</v>
      </c>
      <c r="C103" s="2">
        <f t="shared" si="9"/>
        <v>3725.8985522043035</v>
      </c>
      <c r="D103" s="12"/>
      <c r="E103" s="11">
        <f t="shared" si="10"/>
        <v>2185.66816403644</v>
      </c>
      <c r="F103" s="7">
        <f t="shared" si="12"/>
        <v>0.038</v>
      </c>
      <c r="G103" s="11">
        <f t="shared" si="11"/>
        <v>5911.5667162407435</v>
      </c>
      <c r="I103" s="28">
        <f t="shared" si="13"/>
        <v>-5911.5667162407435</v>
      </c>
    </row>
    <row r="104" spans="1:9" ht="16.5">
      <c r="A104" s="3">
        <f t="shared" si="7"/>
        <v>96</v>
      </c>
      <c r="B104" s="2">
        <f t="shared" si="8"/>
        <v>682747.4033862449</v>
      </c>
      <c r="C104" s="2">
        <f t="shared" si="9"/>
        <v>3737.6972309529524</v>
      </c>
      <c r="D104" s="12"/>
      <c r="E104" s="11">
        <f t="shared" si="10"/>
        <v>2173.869485287793</v>
      </c>
      <c r="F104" s="7">
        <f t="shared" si="12"/>
        <v>0.038</v>
      </c>
      <c r="G104" s="11">
        <f t="shared" si="11"/>
        <v>5911.566716240745</v>
      </c>
      <c r="I104" s="28">
        <f t="shared" si="13"/>
        <v>-5911.566716240745</v>
      </c>
    </row>
    <row r="105" spans="1:9" ht="16.5">
      <c r="A105" s="3">
        <f t="shared" si="7"/>
        <v>97</v>
      </c>
      <c r="B105" s="2">
        <f t="shared" si="8"/>
        <v>678997.8701140606</v>
      </c>
      <c r="C105" s="2">
        <f t="shared" si="9"/>
        <v>3749.5332721843033</v>
      </c>
      <c r="D105" s="12"/>
      <c r="E105" s="11">
        <f t="shared" si="10"/>
        <v>2162.033444056442</v>
      </c>
      <c r="F105" s="7">
        <f t="shared" si="12"/>
        <v>0.038</v>
      </c>
      <c r="G105" s="11">
        <f t="shared" si="11"/>
        <v>5911.566716240745</v>
      </c>
      <c r="I105" s="28">
        <f t="shared" si="13"/>
        <v>-5911.566716240745</v>
      </c>
    </row>
    <row r="106" spans="1:9" ht="16.5">
      <c r="A106" s="3">
        <f t="shared" si="7"/>
        <v>98</v>
      </c>
      <c r="B106" s="2">
        <f t="shared" si="8"/>
        <v>675236.4633198477</v>
      </c>
      <c r="C106" s="2">
        <f t="shared" si="9"/>
        <v>3761.406794212887</v>
      </c>
      <c r="D106" s="12"/>
      <c r="E106" s="11">
        <f t="shared" si="10"/>
        <v>2150.1599220278586</v>
      </c>
      <c r="F106" s="7">
        <f t="shared" si="12"/>
        <v>0.038</v>
      </c>
      <c r="G106" s="11">
        <f t="shared" si="11"/>
        <v>5911.566716240745</v>
      </c>
      <c r="I106" s="28">
        <f t="shared" si="13"/>
        <v>-5911.566716240745</v>
      </c>
    </row>
    <row r="107" spans="1:9" ht="16.5">
      <c r="A107" s="3">
        <f t="shared" si="7"/>
        <v>99</v>
      </c>
      <c r="B107" s="2">
        <f t="shared" si="8"/>
        <v>671463.1454041199</v>
      </c>
      <c r="C107" s="2">
        <f t="shared" si="9"/>
        <v>3773.317915727898</v>
      </c>
      <c r="D107" s="12"/>
      <c r="E107" s="11">
        <f t="shared" si="10"/>
        <v>2138.248800512851</v>
      </c>
      <c r="F107" s="7">
        <f t="shared" si="12"/>
        <v>0.038</v>
      </c>
      <c r="G107" s="11">
        <f t="shared" si="11"/>
        <v>5911.566716240749</v>
      </c>
      <c r="I107" s="28">
        <f t="shared" si="13"/>
        <v>-5911.566716240749</v>
      </c>
    </row>
    <row r="108" spans="1:9" ht="16.5">
      <c r="A108" s="3">
        <f t="shared" si="7"/>
        <v>100</v>
      </c>
      <c r="B108" s="2">
        <f t="shared" si="8"/>
        <v>667677.8786483255</v>
      </c>
      <c r="C108" s="2">
        <f t="shared" si="9"/>
        <v>3785.2667557943723</v>
      </c>
      <c r="D108" s="12"/>
      <c r="E108" s="11">
        <f t="shared" si="10"/>
        <v>2126.2999604463794</v>
      </c>
      <c r="F108" s="7">
        <f t="shared" si="12"/>
        <v>0.038</v>
      </c>
      <c r="G108" s="11">
        <f t="shared" si="11"/>
        <v>5911.566716240752</v>
      </c>
      <c r="I108" s="28">
        <f t="shared" si="13"/>
        <v>-5911.566716240752</v>
      </c>
    </row>
    <row r="109" spans="1:9" ht="16.5">
      <c r="A109" s="3">
        <f t="shared" si="7"/>
        <v>101</v>
      </c>
      <c r="B109" s="2">
        <f t="shared" si="8"/>
        <v>663880.625214471</v>
      </c>
      <c r="C109" s="2">
        <f t="shared" si="9"/>
        <v>3797.253433854388</v>
      </c>
      <c r="D109" s="12"/>
      <c r="E109" s="11">
        <f t="shared" si="10"/>
        <v>2114.313282386364</v>
      </c>
      <c r="F109" s="7">
        <f t="shared" si="12"/>
        <v>0.038</v>
      </c>
      <c r="G109" s="11">
        <f t="shared" si="11"/>
        <v>5911.566716240752</v>
      </c>
      <c r="I109" s="28">
        <f t="shared" si="13"/>
        <v>-5911.566716240752</v>
      </c>
    </row>
    <row r="110" spans="1:9" ht="16.5">
      <c r="A110" s="3">
        <f t="shared" si="7"/>
        <v>102</v>
      </c>
      <c r="B110" s="2">
        <f t="shared" si="8"/>
        <v>660071.3471447427</v>
      </c>
      <c r="C110" s="2">
        <f t="shared" si="9"/>
        <v>3809.278069728259</v>
      </c>
      <c r="D110" s="12"/>
      <c r="E110" s="11">
        <f t="shared" si="10"/>
        <v>2102.2886465124916</v>
      </c>
      <c r="F110" s="7">
        <f t="shared" si="12"/>
        <v>0.038</v>
      </c>
      <c r="G110" s="11">
        <f t="shared" si="11"/>
        <v>5911.566716240751</v>
      </c>
      <c r="I110" s="28">
        <f t="shared" si="13"/>
        <v>-5911.566716240751</v>
      </c>
    </row>
    <row r="111" spans="1:9" ht="16.5">
      <c r="A111" s="3">
        <f t="shared" si="7"/>
        <v>103</v>
      </c>
      <c r="B111" s="2">
        <f t="shared" si="8"/>
        <v>656250.006361127</v>
      </c>
      <c r="C111" s="2">
        <f t="shared" si="9"/>
        <v>3821.340783615734</v>
      </c>
      <c r="D111" s="12"/>
      <c r="E111" s="11">
        <f t="shared" si="10"/>
        <v>2090.2259326250187</v>
      </c>
      <c r="F111" s="7">
        <f t="shared" si="12"/>
        <v>0.038</v>
      </c>
      <c r="G111" s="11">
        <f t="shared" si="11"/>
        <v>5911.566716240753</v>
      </c>
      <c r="I111" s="28">
        <f t="shared" si="13"/>
        <v>-5911.566716240753</v>
      </c>
    </row>
    <row r="112" spans="1:9" ht="16.5">
      <c r="A112" s="3">
        <f t="shared" si="7"/>
        <v>104</v>
      </c>
      <c r="B112" s="2">
        <f t="shared" si="8"/>
        <v>652416.5646650299</v>
      </c>
      <c r="C112" s="2">
        <f t="shared" si="9"/>
        <v>3833.441696097182</v>
      </c>
      <c r="D112" s="12"/>
      <c r="E112" s="11">
        <f t="shared" si="10"/>
        <v>2078.1250201435687</v>
      </c>
      <c r="F112" s="7">
        <f t="shared" si="12"/>
        <v>0.038</v>
      </c>
      <c r="G112" s="11">
        <f t="shared" si="11"/>
        <v>5911.566716240751</v>
      </c>
      <c r="I112" s="28">
        <f t="shared" si="13"/>
        <v>-5911.566716240751</v>
      </c>
    </row>
    <row r="113" spans="1:9" ht="16.5">
      <c r="A113" s="3">
        <f t="shared" si="7"/>
        <v>105</v>
      </c>
      <c r="B113" s="2">
        <f t="shared" si="8"/>
        <v>648570.983736895</v>
      </c>
      <c r="C113" s="2">
        <f t="shared" si="9"/>
        <v>3845.5809281348256</v>
      </c>
      <c r="D113" s="12"/>
      <c r="E113" s="11">
        <f t="shared" si="10"/>
        <v>2065.985788105928</v>
      </c>
      <c r="F113" s="7">
        <f t="shared" si="12"/>
        <v>0.038</v>
      </c>
      <c r="G113" s="11">
        <f t="shared" si="11"/>
        <v>5911.5667162407535</v>
      </c>
      <c r="I113" s="28">
        <f t="shared" si="13"/>
        <v>-5911.5667162407535</v>
      </c>
    </row>
    <row r="114" spans="1:9" ht="16.5">
      <c r="A114" s="3">
        <f t="shared" si="7"/>
        <v>106</v>
      </c>
      <c r="B114" s="2">
        <f t="shared" si="8"/>
        <v>644713.2251358212</v>
      </c>
      <c r="C114" s="2">
        <f t="shared" si="9"/>
        <v>3857.75860107392</v>
      </c>
      <c r="D114" s="12"/>
      <c r="E114" s="11">
        <f t="shared" si="10"/>
        <v>2053.8081151668343</v>
      </c>
      <c r="F114" s="7">
        <f t="shared" si="12"/>
        <v>0.038</v>
      </c>
      <c r="G114" s="11">
        <f t="shared" si="11"/>
        <v>5911.566716240754</v>
      </c>
      <c r="I114" s="28">
        <f t="shared" si="13"/>
        <v>-5911.566716240754</v>
      </c>
    </row>
    <row r="115" spans="1:9" ht="16.5">
      <c r="A115" s="3">
        <f t="shared" si="7"/>
        <v>107</v>
      </c>
      <c r="B115" s="2">
        <f t="shared" si="8"/>
        <v>640843.2502991771</v>
      </c>
      <c r="C115" s="2">
        <f t="shared" si="9"/>
        <v>3869.97483664399</v>
      </c>
      <c r="D115" s="12"/>
      <c r="E115" s="11">
        <f t="shared" si="10"/>
        <v>2041.591879596767</v>
      </c>
      <c r="F115" s="7">
        <f t="shared" si="12"/>
        <v>0.038</v>
      </c>
      <c r="G115" s="11">
        <f t="shared" si="11"/>
        <v>5911.566716240757</v>
      </c>
      <c r="I115" s="28">
        <f t="shared" si="13"/>
        <v>-5911.566716240757</v>
      </c>
    </row>
    <row r="116" spans="1:9" ht="16.5">
      <c r="A116" s="3">
        <f t="shared" si="7"/>
        <v>108</v>
      </c>
      <c r="B116" s="2">
        <f t="shared" si="8"/>
        <v>636961.0205422171</v>
      </c>
      <c r="C116" s="2">
        <f t="shared" si="9"/>
        <v>3882.2297569600296</v>
      </c>
      <c r="D116" s="12"/>
      <c r="E116" s="11">
        <f t="shared" si="10"/>
        <v>2029.3369592807276</v>
      </c>
      <c r="F116" s="7">
        <f t="shared" si="12"/>
        <v>0.038</v>
      </c>
      <c r="G116" s="11">
        <f t="shared" si="11"/>
        <v>5911.566716240757</v>
      </c>
      <c r="I116" s="28">
        <f t="shared" si="13"/>
        <v>-5911.566716240757</v>
      </c>
    </row>
    <row r="117" spans="1:9" ht="16.5">
      <c r="A117" s="3">
        <f t="shared" si="7"/>
        <v>109</v>
      </c>
      <c r="B117" s="2">
        <f t="shared" si="8"/>
        <v>633066.4970576933</v>
      </c>
      <c r="C117" s="2">
        <f t="shared" si="9"/>
        <v>3894.5234845237364</v>
      </c>
      <c r="D117" s="12"/>
      <c r="E117" s="11">
        <f t="shared" si="10"/>
        <v>2017.0432317170207</v>
      </c>
      <c r="F117" s="7">
        <f t="shared" si="12"/>
        <v>0.038</v>
      </c>
      <c r="G117" s="11">
        <f t="shared" si="11"/>
        <v>5911.566716240757</v>
      </c>
      <c r="I117" s="28">
        <f t="shared" si="13"/>
        <v>-5911.566716240757</v>
      </c>
    </row>
    <row r="118" spans="1:9" ht="16.5">
      <c r="A118" s="3">
        <f t="shared" si="7"/>
        <v>110</v>
      </c>
      <c r="B118" s="2">
        <f t="shared" si="8"/>
        <v>629159.6409154686</v>
      </c>
      <c r="C118" s="2">
        <f t="shared" si="9"/>
        <v>3906.8561422247294</v>
      </c>
      <c r="D118" s="12"/>
      <c r="E118" s="11">
        <f t="shared" si="10"/>
        <v>2004.7105740160287</v>
      </c>
      <c r="F118" s="7">
        <f t="shared" si="12"/>
        <v>0.038</v>
      </c>
      <c r="G118" s="11">
        <f t="shared" si="11"/>
        <v>5911.566716240758</v>
      </c>
      <c r="I118" s="28">
        <f t="shared" si="13"/>
        <v>-5911.566716240758</v>
      </c>
    </row>
    <row r="119" spans="1:9" ht="16.5">
      <c r="A119" s="3">
        <f t="shared" si="7"/>
        <v>111</v>
      </c>
      <c r="B119" s="2">
        <f t="shared" si="8"/>
        <v>625240.4130621268</v>
      </c>
      <c r="C119" s="2">
        <f t="shared" si="9"/>
        <v>3919.227853341774</v>
      </c>
      <c r="D119" s="12"/>
      <c r="E119" s="11">
        <f t="shared" si="10"/>
        <v>1992.338862898984</v>
      </c>
      <c r="F119" s="7">
        <f t="shared" si="12"/>
        <v>0.038</v>
      </c>
      <c r="G119" s="11">
        <f t="shared" si="11"/>
        <v>5911.566716240758</v>
      </c>
      <c r="I119" s="28">
        <f t="shared" si="13"/>
        <v>-5911.566716240758</v>
      </c>
    </row>
    <row r="120" spans="1:9" ht="16.5">
      <c r="A120" s="3">
        <f t="shared" si="7"/>
        <v>112</v>
      </c>
      <c r="B120" s="2">
        <f t="shared" si="8"/>
        <v>621308.7743205829</v>
      </c>
      <c r="C120" s="2">
        <f t="shared" si="9"/>
        <v>3931.638741544024</v>
      </c>
      <c r="D120" s="12"/>
      <c r="E120" s="11">
        <f t="shared" si="10"/>
        <v>1979.927974696735</v>
      </c>
      <c r="F120" s="7">
        <f t="shared" si="12"/>
        <v>0.038</v>
      </c>
      <c r="G120" s="11">
        <f t="shared" si="11"/>
        <v>5911.566716240759</v>
      </c>
      <c r="I120" s="28">
        <f t="shared" si="13"/>
        <v>-5911.566716240759</v>
      </c>
    </row>
    <row r="121" spans="1:9" ht="16.5">
      <c r="A121" s="3">
        <f t="shared" si="7"/>
        <v>113</v>
      </c>
      <c r="B121" s="2">
        <f t="shared" si="8"/>
        <v>617364.6853896906</v>
      </c>
      <c r="C121" s="2">
        <f t="shared" si="9"/>
        <v>3944.0889308922497</v>
      </c>
      <c r="D121" s="12"/>
      <c r="E121" s="11">
        <f t="shared" si="10"/>
        <v>1967.4777853485123</v>
      </c>
      <c r="F121" s="7">
        <f t="shared" si="12"/>
        <v>0.038</v>
      </c>
      <c r="G121" s="11">
        <f t="shared" si="11"/>
        <v>5911.566716240762</v>
      </c>
      <c r="I121" s="28">
        <f t="shared" si="13"/>
        <v>-5911.566716240762</v>
      </c>
    </row>
    <row r="122" spans="1:9" ht="16.5">
      <c r="A122" s="3">
        <f t="shared" si="7"/>
        <v>114</v>
      </c>
      <c r="B122" s="2">
        <f t="shared" si="8"/>
        <v>613408.1068438505</v>
      </c>
      <c r="C122" s="2">
        <f t="shared" si="9"/>
        <v>3956.578545840074</v>
      </c>
      <c r="D122" s="12"/>
      <c r="E122" s="11">
        <f t="shared" si="10"/>
        <v>1954.9881704006866</v>
      </c>
      <c r="F122" s="7">
        <f t="shared" si="12"/>
        <v>0.038</v>
      </c>
      <c r="G122" s="11">
        <f t="shared" si="11"/>
        <v>5911.566716240761</v>
      </c>
      <c r="I122" s="28">
        <f t="shared" si="13"/>
        <v>-5911.566716240761</v>
      </c>
    </row>
    <row r="123" spans="1:9" ht="16.5">
      <c r="A123" s="3">
        <f t="shared" si="7"/>
        <v>115</v>
      </c>
      <c r="B123" s="2">
        <f t="shared" si="8"/>
        <v>609438.9991326153</v>
      </c>
      <c r="C123" s="2">
        <f t="shared" si="9"/>
        <v>3969.107711235236</v>
      </c>
      <c r="D123" s="12"/>
      <c r="E123" s="11">
        <f t="shared" si="10"/>
        <v>1942.4590050055265</v>
      </c>
      <c r="F123" s="7">
        <f t="shared" si="12"/>
        <v>0.038</v>
      </c>
      <c r="G123" s="11">
        <f t="shared" si="11"/>
        <v>5911.566716240763</v>
      </c>
      <c r="I123" s="28">
        <f t="shared" si="13"/>
        <v>-5911.566716240763</v>
      </c>
    </row>
    <row r="124" spans="1:9" ht="16.5">
      <c r="A124" s="3">
        <f t="shared" si="7"/>
        <v>116</v>
      </c>
      <c r="B124" s="2">
        <f t="shared" si="8"/>
        <v>605457.3225802945</v>
      </c>
      <c r="C124" s="2">
        <f t="shared" si="9"/>
        <v>3981.676552320816</v>
      </c>
      <c r="D124" s="12"/>
      <c r="E124" s="11">
        <f t="shared" si="10"/>
        <v>1929.8901639199485</v>
      </c>
      <c r="F124" s="7">
        <f t="shared" si="12"/>
        <v>0.038</v>
      </c>
      <c r="G124" s="11">
        <f t="shared" si="11"/>
        <v>5911.566716240764</v>
      </c>
      <c r="I124" s="28">
        <f t="shared" si="13"/>
        <v>-5911.566716240764</v>
      </c>
    </row>
    <row r="125" spans="1:9" ht="16.5">
      <c r="A125" s="3">
        <f t="shared" si="7"/>
        <v>117</v>
      </c>
      <c r="B125" s="2">
        <f t="shared" si="8"/>
        <v>601463.0373855579</v>
      </c>
      <c r="C125" s="2">
        <f t="shared" si="9"/>
        <v>3994.2851947365007</v>
      </c>
      <c r="D125" s="12"/>
      <c r="E125" s="11">
        <f t="shared" si="10"/>
        <v>1917.2815215042656</v>
      </c>
      <c r="F125" s="7">
        <f t="shared" si="12"/>
        <v>0.038</v>
      </c>
      <c r="G125" s="11">
        <f t="shared" si="11"/>
        <v>5911.566716240766</v>
      </c>
      <c r="I125" s="28">
        <f t="shared" si="13"/>
        <v>-5911.566716240766</v>
      </c>
    </row>
    <row r="126" spans="1:9" ht="16.5">
      <c r="A126" s="3">
        <f t="shared" si="7"/>
        <v>118</v>
      </c>
      <c r="B126" s="2">
        <f t="shared" si="8"/>
        <v>597456.103621038</v>
      </c>
      <c r="C126" s="2">
        <f t="shared" si="9"/>
        <v>4006.933764519831</v>
      </c>
      <c r="D126" s="12"/>
      <c r="E126" s="11">
        <f t="shared" si="10"/>
        <v>1904.6329517209333</v>
      </c>
      <c r="F126" s="7">
        <f t="shared" si="12"/>
        <v>0.038</v>
      </c>
      <c r="G126" s="11">
        <f t="shared" si="11"/>
        <v>5911.566716240764</v>
      </c>
      <c r="I126" s="28">
        <f t="shared" si="13"/>
        <v>-5911.566716240764</v>
      </c>
    </row>
    <row r="127" spans="1:9" ht="16.5">
      <c r="A127" s="3">
        <f t="shared" si="7"/>
        <v>119</v>
      </c>
      <c r="B127" s="2">
        <f t="shared" si="8"/>
        <v>593436.4812329306</v>
      </c>
      <c r="C127" s="2">
        <f t="shared" si="9"/>
        <v>4019.62238810748</v>
      </c>
      <c r="D127" s="12"/>
      <c r="E127" s="11">
        <f t="shared" si="10"/>
        <v>1891.944328133287</v>
      </c>
      <c r="F127" s="7">
        <f t="shared" si="12"/>
        <v>0.038</v>
      </c>
      <c r="G127" s="11">
        <f t="shared" si="11"/>
        <v>5911.566716240767</v>
      </c>
      <c r="I127" s="28">
        <f t="shared" si="13"/>
        <v>-5911.566716240767</v>
      </c>
    </row>
    <row r="128" spans="1:9" ht="16.5">
      <c r="A128" s="3">
        <f t="shared" si="7"/>
        <v>120</v>
      </c>
      <c r="B128" s="2">
        <f t="shared" si="8"/>
        <v>589404.130040594</v>
      </c>
      <c r="C128" s="2">
        <f t="shared" si="9"/>
        <v>4032.351192336485</v>
      </c>
      <c r="D128" s="12"/>
      <c r="E128" s="11">
        <f t="shared" si="10"/>
        <v>1879.2155239042802</v>
      </c>
      <c r="F128" s="7">
        <f t="shared" si="12"/>
        <v>0.038</v>
      </c>
      <c r="G128" s="11">
        <f t="shared" si="11"/>
        <v>5911.566716240765</v>
      </c>
      <c r="I128" s="28">
        <f t="shared" si="13"/>
        <v>-5911.566716240765</v>
      </c>
    </row>
    <row r="129" spans="1:9" ht="16.5">
      <c r="A129" s="3">
        <f t="shared" si="7"/>
        <v>121</v>
      </c>
      <c r="B129" s="2">
        <f t="shared" si="8"/>
        <v>585359.0097361485</v>
      </c>
      <c r="C129" s="2">
        <f t="shared" si="9"/>
        <v>4045.1203044455524</v>
      </c>
      <c r="D129" s="12"/>
      <c r="E129" s="11">
        <f t="shared" si="10"/>
        <v>1866.4464117952145</v>
      </c>
      <c r="F129" s="7">
        <f t="shared" si="12"/>
        <v>0.038</v>
      </c>
      <c r="G129" s="11">
        <f t="shared" si="11"/>
        <v>5911.566716240767</v>
      </c>
      <c r="I129" s="28">
        <f t="shared" si="13"/>
        <v>-5911.566716240767</v>
      </c>
    </row>
    <row r="130" spans="1:9" ht="16.5">
      <c r="A130" s="3">
        <f t="shared" si="7"/>
        <v>122</v>
      </c>
      <c r="B130" s="2">
        <f t="shared" si="8"/>
        <v>581301.0798840722</v>
      </c>
      <c r="C130" s="2">
        <f t="shared" si="9"/>
        <v>4057.9298520762986</v>
      </c>
      <c r="D130" s="12"/>
      <c r="E130" s="11">
        <f t="shared" si="10"/>
        <v>1853.6368641644704</v>
      </c>
      <c r="F130" s="7">
        <f t="shared" si="12"/>
        <v>0.038</v>
      </c>
      <c r="G130" s="11">
        <f t="shared" si="11"/>
        <v>5911.566716240769</v>
      </c>
      <c r="I130" s="28">
        <f t="shared" si="13"/>
        <v>-5911.566716240769</v>
      </c>
    </row>
    <row r="131" spans="1:9" ht="16.5">
      <c r="A131" s="3">
        <f t="shared" si="7"/>
        <v>123</v>
      </c>
      <c r="B131" s="2">
        <f t="shared" si="8"/>
        <v>577230.2999207977</v>
      </c>
      <c r="C131" s="2">
        <f t="shared" si="9"/>
        <v>4070.7799632745428</v>
      </c>
      <c r="D131" s="12"/>
      <c r="E131" s="11">
        <f t="shared" si="10"/>
        <v>1840.7867529662287</v>
      </c>
      <c r="F131" s="7">
        <f t="shared" si="12"/>
        <v>0.038</v>
      </c>
      <c r="G131" s="11">
        <f t="shared" si="11"/>
        <v>5911.566716240772</v>
      </c>
      <c r="I131" s="28">
        <f t="shared" si="13"/>
        <v>-5911.566716240772</v>
      </c>
    </row>
    <row r="132" spans="1:9" ht="16.5">
      <c r="A132" s="3">
        <f t="shared" si="7"/>
        <v>124</v>
      </c>
      <c r="B132" s="2">
        <f t="shared" si="8"/>
        <v>573146.6291543061</v>
      </c>
      <c r="C132" s="2">
        <f t="shared" si="9"/>
        <v>4083.6707664915784</v>
      </c>
      <c r="D132" s="12"/>
      <c r="E132" s="11">
        <f t="shared" si="10"/>
        <v>1827.8959497491926</v>
      </c>
      <c r="F132" s="7">
        <f t="shared" si="12"/>
        <v>0.038</v>
      </c>
      <c r="G132" s="11">
        <f t="shared" si="11"/>
        <v>5911.566716240771</v>
      </c>
      <c r="I132" s="28">
        <f t="shared" si="13"/>
        <v>-5911.566716240771</v>
      </c>
    </row>
    <row r="133" spans="1:9" ht="16.5">
      <c r="A133" s="3">
        <f t="shared" si="7"/>
        <v>125</v>
      </c>
      <c r="B133" s="2">
        <f t="shared" si="8"/>
        <v>569050.0267637207</v>
      </c>
      <c r="C133" s="2">
        <f t="shared" si="9"/>
        <v>4096.60239058547</v>
      </c>
      <c r="D133" s="12"/>
      <c r="E133" s="11">
        <f t="shared" si="10"/>
        <v>1814.9643256553027</v>
      </c>
      <c r="F133" s="7">
        <f t="shared" si="12"/>
        <v>0.038</v>
      </c>
      <c r="G133" s="11">
        <f t="shared" si="11"/>
        <v>5911.566716240773</v>
      </c>
      <c r="I133" s="28">
        <f t="shared" si="13"/>
        <v>-5911.566716240773</v>
      </c>
    </row>
    <row r="134" spans="1:9" ht="16.5">
      <c r="A134" s="3">
        <f t="shared" si="7"/>
        <v>126</v>
      </c>
      <c r="B134" s="2">
        <f t="shared" si="8"/>
        <v>564940.4517988984</v>
      </c>
      <c r="C134" s="2">
        <f t="shared" si="9"/>
        <v>4109.574964822325</v>
      </c>
      <c r="D134" s="12"/>
      <c r="E134" s="11">
        <f t="shared" si="10"/>
        <v>1801.9917514184488</v>
      </c>
      <c r="F134" s="7">
        <f t="shared" si="12"/>
        <v>0.038</v>
      </c>
      <c r="G134" s="11">
        <f t="shared" si="11"/>
        <v>5911.5667162407735</v>
      </c>
      <c r="I134" s="28">
        <f t="shared" si="13"/>
        <v>-5911.5667162407735</v>
      </c>
    </row>
    <row r="135" spans="1:9" ht="16.5">
      <c r="A135" s="3">
        <f t="shared" si="7"/>
        <v>127</v>
      </c>
      <c r="B135" s="2">
        <f t="shared" si="8"/>
        <v>560817.8631800208</v>
      </c>
      <c r="C135" s="2">
        <f t="shared" si="9"/>
        <v>4122.588618877597</v>
      </c>
      <c r="D135" s="12"/>
      <c r="E135" s="11">
        <f t="shared" si="10"/>
        <v>1788.9780973631784</v>
      </c>
      <c r="F135" s="7">
        <f t="shared" si="12"/>
        <v>0.038</v>
      </c>
      <c r="G135" s="11">
        <f t="shared" si="11"/>
        <v>5911.566716240775</v>
      </c>
      <c r="I135" s="28">
        <f t="shared" si="13"/>
        <v>-5911.566716240775</v>
      </c>
    </row>
    <row r="136" spans="1:9" ht="16.5">
      <c r="A136" s="3">
        <f t="shared" si="7"/>
        <v>128</v>
      </c>
      <c r="B136" s="2">
        <f t="shared" si="8"/>
        <v>556682.2196971835</v>
      </c>
      <c r="C136" s="2">
        <f t="shared" si="9"/>
        <v>4135.643482837378</v>
      </c>
      <c r="D136" s="12"/>
      <c r="E136" s="11">
        <f t="shared" si="10"/>
        <v>1775.9232334033993</v>
      </c>
      <c r="F136" s="7">
        <f t="shared" si="12"/>
        <v>0.038</v>
      </c>
      <c r="G136" s="11">
        <f t="shared" si="11"/>
        <v>5911.566716240777</v>
      </c>
      <c r="I136" s="28">
        <f t="shared" si="13"/>
        <v>-5911.566716240777</v>
      </c>
    </row>
    <row r="137" spans="1:9" ht="16.5">
      <c r="A137" s="3">
        <f aca="true" t="shared" si="14" ref="A137:A200">A136+1</f>
        <v>129</v>
      </c>
      <c r="B137" s="2">
        <f aca="true" t="shared" si="15" ref="B137:B200">B136-C137-D137</f>
        <v>552533.4800099838</v>
      </c>
      <c r="C137" s="2">
        <f aca="true" t="shared" si="16" ref="C137:C200">G137-E137</f>
        <v>4148.739687199697</v>
      </c>
      <c r="D137" s="12"/>
      <c r="E137" s="11">
        <f aca="true" t="shared" si="17" ref="E137:E200">B136*F137/12</f>
        <v>1762.827029041081</v>
      </c>
      <c r="F137" s="7">
        <f t="shared" si="12"/>
        <v>0.038</v>
      </c>
      <c r="G137" s="11">
        <f aca="true" t="shared" si="18" ref="G137:G200">IF(A137&lt;=$B$2,B136*(F137/12),-PMT(F137/12,$B$3*12-A136,B136))</f>
        <v>5911.566716240778</v>
      </c>
      <c r="I137" s="28">
        <f t="shared" si="13"/>
        <v>-5911.566716240778</v>
      </c>
    </row>
    <row r="138" spans="1:9" ht="16.5">
      <c r="A138" s="3">
        <f t="shared" si="14"/>
        <v>130</v>
      </c>
      <c r="B138" s="2">
        <f t="shared" si="15"/>
        <v>548371.6026471079</v>
      </c>
      <c r="C138" s="2">
        <f t="shared" si="16"/>
        <v>4161.877362875828</v>
      </c>
      <c r="D138" s="12"/>
      <c r="E138" s="11">
        <f t="shared" si="17"/>
        <v>1749.6893533649484</v>
      </c>
      <c r="F138" s="7">
        <f aca="true" t="shared" si="19" ref="F138:F201">F137</f>
        <v>0.038</v>
      </c>
      <c r="G138" s="11">
        <f t="shared" si="18"/>
        <v>5911.566716240776</v>
      </c>
      <c r="I138" s="28">
        <f aca="true" t="shared" si="20" ref="I138:I201">-G138</f>
        <v>-5911.566716240776</v>
      </c>
    </row>
    <row r="139" spans="1:9" ht="16.5">
      <c r="A139" s="3">
        <f t="shared" si="14"/>
        <v>131</v>
      </c>
      <c r="B139" s="2">
        <f t="shared" si="15"/>
        <v>544196.5460059163</v>
      </c>
      <c r="C139" s="2">
        <f t="shared" si="16"/>
        <v>4175.056641191608</v>
      </c>
      <c r="D139" s="12"/>
      <c r="E139" s="11">
        <f t="shared" si="17"/>
        <v>1736.510075049175</v>
      </c>
      <c r="F139" s="7">
        <f t="shared" si="19"/>
        <v>0.038</v>
      </c>
      <c r="G139" s="11">
        <f t="shared" si="18"/>
        <v>5911.566716240783</v>
      </c>
      <c r="I139" s="28">
        <f t="shared" si="20"/>
        <v>-5911.566716240783</v>
      </c>
    </row>
    <row r="140" spans="1:9" ht="16.5">
      <c r="A140" s="3">
        <f t="shared" si="14"/>
        <v>132</v>
      </c>
      <c r="B140" s="2">
        <f t="shared" si="15"/>
        <v>540008.2683520276</v>
      </c>
      <c r="C140" s="2">
        <f t="shared" si="16"/>
        <v>4188.277653888715</v>
      </c>
      <c r="D140" s="12"/>
      <c r="E140" s="11">
        <f t="shared" si="17"/>
        <v>1723.2890623520682</v>
      </c>
      <c r="F140" s="7">
        <f t="shared" si="19"/>
        <v>0.038</v>
      </c>
      <c r="G140" s="11">
        <f t="shared" si="18"/>
        <v>5911.566716240783</v>
      </c>
      <c r="I140" s="28">
        <f t="shared" si="20"/>
        <v>-5911.566716240783</v>
      </c>
    </row>
    <row r="141" spans="1:9" ht="16.5">
      <c r="A141" s="3">
        <f t="shared" si="14"/>
        <v>133</v>
      </c>
      <c r="B141" s="2">
        <f t="shared" si="15"/>
        <v>535806.7278189017</v>
      </c>
      <c r="C141" s="2">
        <f t="shared" si="16"/>
        <v>4201.540533126032</v>
      </c>
      <c r="D141" s="12"/>
      <c r="E141" s="11">
        <f t="shared" si="17"/>
        <v>1710.0261831147543</v>
      </c>
      <c r="F141" s="7">
        <f t="shared" si="19"/>
        <v>0.038</v>
      </c>
      <c r="G141" s="11">
        <f t="shared" si="18"/>
        <v>5911.566716240786</v>
      </c>
      <c r="I141" s="28">
        <f t="shared" si="20"/>
        <v>-5911.566716240786</v>
      </c>
    </row>
    <row r="142" spans="1:9" ht="16.5">
      <c r="A142" s="3">
        <f t="shared" si="14"/>
        <v>134</v>
      </c>
      <c r="B142" s="2">
        <f t="shared" si="15"/>
        <v>531591.8824074207</v>
      </c>
      <c r="C142" s="2">
        <f t="shared" si="16"/>
        <v>4214.845411480929</v>
      </c>
      <c r="D142" s="12"/>
      <c r="E142" s="11">
        <f t="shared" si="17"/>
        <v>1696.7213047598552</v>
      </c>
      <c r="F142" s="7">
        <f t="shared" si="19"/>
        <v>0.038</v>
      </c>
      <c r="G142" s="11">
        <f t="shared" si="18"/>
        <v>5911.566716240784</v>
      </c>
      <c r="I142" s="28">
        <f t="shared" si="20"/>
        <v>-5911.566716240784</v>
      </c>
    </row>
    <row r="143" spans="1:9" ht="16.5">
      <c r="A143" s="3">
        <f t="shared" si="14"/>
        <v>135</v>
      </c>
      <c r="B143" s="2">
        <f t="shared" si="15"/>
        <v>527363.68998547</v>
      </c>
      <c r="C143" s="2">
        <f t="shared" si="16"/>
        <v>4228.19242195062</v>
      </c>
      <c r="D143" s="12"/>
      <c r="E143" s="11">
        <f t="shared" si="17"/>
        <v>1683.3742942901654</v>
      </c>
      <c r="F143" s="7">
        <f t="shared" si="19"/>
        <v>0.038</v>
      </c>
      <c r="G143" s="11">
        <f t="shared" si="18"/>
        <v>5911.566716240785</v>
      </c>
      <c r="I143" s="28">
        <f t="shared" si="20"/>
        <v>-5911.566716240785</v>
      </c>
    </row>
    <row r="144" spans="1:9" ht="16.5">
      <c r="A144" s="3">
        <f t="shared" si="14"/>
        <v>136</v>
      </c>
      <c r="B144" s="2">
        <f t="shared" si="15"/>
        <v>523122.1082875166</v>
      </c>
      <c r="C144" s="2">
        <f t="shared" si="16"/>
        <v>4241.581697953465</v>
      </c>
      <c r="D144" s="12"/>
      <c r="E144" s="11">
        <f t="shared" si="17"/>
        <v>1669.9850182873217</v>
      </c>
      <c r="F144" s="7">
        <f t="shared" si="19"/>
        <v>0.038</v>
      </c>
      <c r="G144" s="11">
        <f t="shared" si="18"/>
        <v>5911.566716240786</v>
      </c>
      <c r="I144" s="28">
        <f t="shared" si="20"/>
        <v>-5911.566716240786</v>
      </c>
    </row>
    <row r="145" spans="1:9" ht="16.5">
      <c r="A145" s="3">
        <f t="shared" si="14"/>
        <v>137</v>
      </c>
      <c r="B145" s="2">
        <f t="shared" si="15"/>
        <v>518867.0949141863</v>
      </c>
      <c r="C145" s="2">
        <f t="shared" si="16"/>
        <v>4255.013373330317</v>
      </c>
      <c r="D145" s="12"/>
      <c r="E145" s="11">
        <f t="shared" si="17"/>
        <v>1656.5533429104692</v>
      </c>
      <c r="F145" s="7">
        <f t="shared" si="19"/>
        <v>0.038</v>
      </c>
      <c r="G145" s="11">
        <f t="shared" si="18"/>
        <v>5911.566716240786</v>
      </c>
      <c r="I145" s="28">
        <f t="shared" si="20"/>
        <v>-5911.566716240786</v>
      </c>
    </row>
    <row r="146" spans="1:9" ht="16.5">
      <c r="A146" s="3">
        <f t="shared" si="14"/>
        <v>138</v>
      </c>
      <c r="B146" s="2">
        <f t="shared" si="15"/>
        <v>514598.60733184044</v>
      </c>
      <c r="C146" s="2">
        <f t="shared" si="16"/>
        <v>4268.487582345867</v>
      </c>
      <c r="D146" s="12"/>
      <c r="E146" s="11">
        <f t="shared" si="17"/>
        <v>1643.0791338949232</v>
      </c>
      <c r="F146" s="7">
        <f t="shared" si="19"/>
        <v>0.038</v>
      </c>
      <c r="G146" s="11">
        <f t="shared" si="18"/>
        <v>5911.56671624079</v>
      </c>
      <c r="I146" s="28">
        <f t="shared" si="20"/>
        <v>-5911.56671624079</v>
      </c>
    </row>
    <row r="147" spans="1:9" ht="16.5">
      <c r="A147" s="3">
        <f t="shared" si="14"/>
        <v>139</v>
      </c>
      <c r="B147" s="2">
        <f t="shared" si="15"/>
        <v>510316.6028721505</v>
      </c>
      <c r="C147" s="2">
        <f t="shared" si="16"/>
        <v>4282.0044596899625</v>
      </c>
      <c r="D147" s="12"/>
      <c r="E147" s="11">
        <f t="shared" si="17"/>
        <v>1629.5622565508281</v>
      </c>
      <c r="F147" s="7">
        <f t="shared" si="19"/>
        <v>0.038</v>
      </c>
      <c r="G147" s="11">
        <f t="shared" si="18"/>
        <v>5911.566716240791</v>
      </c>
      <c r="I147" s="28">
        <f t="shared" si="20"/>
        <v>-5911.566716240791</v>
      </c>
    </row>
    <row r="148" spans="1:9" ht="16.5">
      <c r="A148" s="3">
        <f t="shared" si="14"/>
        <v>140</v>
      </c>
      <c r="B148" s="2">
        <f t="shared" si="15"/>
        <v>506021.0387316715</v>
      </c>
      <c r="C148" s="2">
        <f t="shared" si="16"/>
        <v>4295.564140478984</v>
      </c>
      <c r="D148" s="12"/>
      <c r="E148" s="11">
        <f t="shared" si="17"/>
        <v>1616.0025757618098</v>
      </c>
      <c r="F148" s="7">
        <f t="shared" si="19"/>
        <v>0.038</v>
      </c>
      <c r="G148" s="11">
        <f t="shared" si="18"/>
        <v>5911.5667162407935</v>
      </c>
      <c r="I148" s="28">
        <f t="shared" si="20"/>
        <v>-5911.5667162407935</v>
      </c>
    </row>
    <row r="149" spans="1:9" ht="16.5">
      <c r="A149" s="3">
        <f t="shared" si="14"/>
        <v>141</v>
      </c>
      <c r="B149" s="2">
        <f t="shared" si="15"/>
        <v>501711.87197141437</v>
      </c>
      <c r="C149" s="2">
        <f t="shared" si="16"/>
        <v>4309.166760257169</v>
      </c>
      <c r="D149" s="12"/>
      <c r="E149" s="11">
        <f t="shared" si="17"/>
        <v>1602.3999559836266</v>
      </c>
      <c r="F149" s="7">
        <f t="shared" si="19"/>
        <v>0.038</v>
      </c>
      <c r="G149" s="11">
        <f t="shared" si="18"/>
        <v>5911.566716240795</v>
      </c>
      <c r="I149" s="28">
        <f t="shared" si="20"/>
        <v>-5911.566716240795</v>
      </c>
    </row>
    <row r="150" spans="1:9" ht="16.5">
      <c r="A150" s="3">
        <f t="shared" si="14"/>
        <v>142</v>
      </c>
      <c r="B150" s="2">
        <f t="shared" si="15"/>
        <v>497389.0595164164</v>
      </c>
      <c r="C150" s="2">
        <f t="shared" si="16"/>
        <v>4322.812454997986</v>
      </c>
      <c r="D150" s="12"/>
      <c r="E150" s="11">
        <f t="shared" si="17"/>
        <v>1588.7542612428122</v>
      </c>
      <c r="F150" s="7">
        <f t="shared" si="19"/>
        <v>0.038</v>
      </c>
      <c r="G150" s="11">
        <f t="shared" si="18"/>
        <v>5911.566716240798</v>
      </c>
      <c r="I150" s="28">
        <f t="shared" si="20"/>
        <v>-5911.566716240798</v>
      </c>
    </row>
    <row r="151" spans="1:9" ht="16.5">
      <c r="A151" s="3">
        <f t="shared" si="14"/>
        <v>143</v>
      </c>
      <c r="B151" s="2">
        <f t="shared" si="15"/>
        <v>493052.5581553109</v>
      </c>
      <c r="C151" s="2">
        <f t="shared" si="16"/>
        <v>4336.501361105478</v>
      </c>
      <c r="D151" s="12"/>
      <c r="E151" s="11">
        <f t="shared" si="17"/>
        <v>1575.0653551353187</v>
      </c>
      <c r="F151" s="7">
        <f t="shared" si="19"/>
        <v>0.038</v>
      </c>
      <c r="G151" s="11">
        <f t="shared" si="18"/>
        <v>5911.566716240797</v>
      </c>
      <c r="I151" s="28">
        <f t="shared" si="20"/>
        <v>-5911.566716240797</v>
      </c>
    </row>
    <row r="152" spans="1:9" ht="16.5">
      <c r="A152" s="3">
        <f t="shared" si="14"/>
        <v>144</v>
      </c>
      <c r="B152" s="2">
        <f t="shared" si="15"/>
        <v>488702.3245398953</v>
      </c>
      <c r="C152" s="2">
        <f t="shared" si="16"/>
        <v>4350.233615415647</v>
      </c>
      <c r="D152" s="12"/>
      <c r="E152" s="11">
        <f t="shared" si="17"/>
        <v>1561.3331008251514</v>
      </c>
      <c r="F152" s="7">
        <f t="shared" si="19"/>
        <v>0.038</v>
      </c>
      <c r="G152" s="11">
        <f t="shared" si="18"/>
        <v>5911.566716240799</v>
      </c>
      <c r="I152" s="28">
        <f t="shared" si="20"/>
        <v>-5911.566716240799</v>
      </c>
    </row>
    <row r="153" spans="1:9" ht="16.5">
      <c r="A153" s="3">
        <f t="shared" si="14"/>
        <v>145</v>
      </c>
      <c r="B153" s="2">
        <f t="shared" si="15"/>
        <v>484338.3151846975</v>
      </c>
      <c r="C153" s="2">
        <f t="shared" si="16"/>
        <v>4364.009355197797</v>
      </c>
      <c r="D153" s="12"/>
      <c r="E153" s="11">
        <f t="shared" si="17"/>
        <v>1547.5573610430017</v>
      </c>
      <c r="F153" s="7">
        <f t="shared" si="19"/>
        <v>0.038</v>
      </c>
      <c r="G153" s="11">
        <f t="shared" si="18"/>
        <v>5911.566716240799</v>
      </c>
      <c r="I153" s="28">
        <f t="shared" si="20"/>
        <v>-5911.566716240799</v>
      </c>
    </row>
    <row r="154" spans="1:9" ht="16.5">
      <c r="A154" s="3">
        <f t="shared" si="14"/>
        <v>146</v>
      </c>
      <c r="B154" s="2">
        <f t="shared" si="15"/>
        <v>479960.4864665416</v>
      </c>
      <c r="C154" s="2">
        <f t="shared" si="16"/>
        <v>4377.828718155924</v>
      </c>
      <c r="D154" s="12"/>
      <c r="E154" s="11">
        <f t="shared" si="17"/>
        <v>1533.7379980848755</v>
      </c>
      <c r="F154" s="7">
        <f t="shared" si="19"/>
        <v>0.038</v>
      </c>
      <c r="G154" s="11">
        <f t="shared" si="18"/>
        <v>5911.5667162408</v>
      </c>
      <c r="I154" s="28">
        <f t="shared" si="20"/>
        <v>-5911.5667162408</v>
      </c>
    </row>
    <row r="155" spans="1:9" ht="16.5">
      <c r="A155" s="3">
        <f t="shared" si="14"/>
        <v>147</v>
      </c>
      <c r="B155" s="2">
        <f t="shared" si="15"/>
        <v>475568.7946241115</v>
      </c>
      <c r="C155" s="2">
        <f t="shared" si="16"/>
        <v>4391.6918424300875</v>
      </c>
      <c r="D155" s="12"/>
      <c r="E155" s="11">
        <f t="shared" si="17"/>
        <v>1519.8748738107151</v>
      </c>
      <c r="F155" s="7">
        <f t="shared" si="19"/>
        <v>0.038</v>
      </c>
      <c r="G155" s="11">
        <f t="shared" si="18"/>
        <v>5911.566716240803</v>
      </c>
      <c r="I155" s="28">
        <f t="shared" si="20"/>
        <v>-5911.566716240803</v>
      </c>
    </row>
    <row r="156" spans="1:9" ht="16.5">
      <c r="A156" s="3">
        <f t="shared" si="14"/>
        <v>148</v>
      </c>
      <c r="B156" s="2">
        <f t="shared" si="15"/>
        <v>471163.1957575137</v>
      </c>
      <c r="C156" s="2">
        <f t="shared" si="16"/>
        <v>4405.598866597786</v>
      </c>
      <c r="D156" s="12"/>
      <c r="E156" s="11">
        <f t="shared" si="17"/>
        <v>1505.9678496430197</v>
      </c>
      <c r="F156" s="7">
        <f t="shared" si="19"/>
        <v>0.038</v>
      </c>
      <c r="G156" s="11">
        <f t="shared" si="18"/>
        <v>5911.566716240805</v>
      </c>
      <c r="I156" s="28">
        <f t="shared" si="20"/>
        <v>-5911.566716240805</v>
      </c>
    </row>
    <row r="157" spans="1:9" ht="16.5">
      <c r="A157" s="3">
        <f t="shared" si="14"/>
        <v>149</v>
      </c>
      <c r="B157" s="2">
        <f t="shared" si="15"/>
        <v>466743.64582783834</v>
      </c>
      <c r="C157" s="2">
        <f t="shared" si="16"/>
        <v>4419.549929675347</v>
      </c>
      <c r="D157" s="12"/>
      <c r="E157" s="11">
        <f t="shared" si="17"/>
        <v>1492.01678656546</v>
      </c>
      <c r="F157" s="7">
        <f t="shared" si="19"/>
        <v>0.038</v>
      </c>
      <c r="G157" s="11">
        <f t="shared" si="18"/>
        <v>5911.566716240807</v>
      </c>
      <c r="I157" s="28">
        <f t="shared" si="20"/>
        <v>-5911.566716240807</v>
      </c>
    </row>
    <row r="158" spans="1:9" ht="16.5">
      <c r="A158" s="3">
        <f t="shared" si="14"/>
        <v>150</v>
      </c>
      <c r="B158" s="2">
        <f t="shared" si="15"/>
        <v>462310.100656719</v>
      </c>
      <c r="C158" s="2">
        <f t="shared" si="16"/>
        <v>4433.545171119318</v>
      </c>
      <c r="D158" s="12"/>
      <c r="E158" s="11">
        <f t="shared" si="17"/>
        <v>1478.021545121488</v>
      </c>
      <c r="F158" s="7">
        <f t="shared" si="19"/>
        <v>0.038</v>
      </c>
      <c r="G158" s="11">
        <f t="shared" si="18"/>
        <v>5911.566716240806</v>
      </c>
      <c r="I158" s="28">
        <f t="shared" si="20"/>
        <v>-5911.566716240806</v>
      </c>
    </row>
    <row r="159" spans="1:9" ht="16.5">
      <c r="A159" s="3">
        <f t="shared" si="14"/>
        <v>151</v>
      </c>
      <c r="B159" s="2">
        <f t="shared" si="15"/>
        <v>457862.5159258911</v>
      </c>
      <c r="C159" s="2">
        <f t="shared" si="16"/>
        <v>4447.584730827865</v>
      </c>
      <c r="D159" s="12"/>
      <c r="E159" s="11">
        <f t="shared" si="17"/>
        <v>1463.9819854129435</v>
      </c>
      <c r="F159" s="7">
        <f t="shared" si="19"/>
        <v>0.038</v>
      </c>
      <c r="G159" s="11">
        <f t="shared" si="18"/>
        <v>5911.566716240809</v>
      </c>
      <c r="I159" s="28">
        <f t="shared" si="20"/>
        <v>-5911.566716240809</v>
      </c>
    </row>
    <row r="160" spans="1:9" ht="16.5">
      <c r="A160" s="3">
        <f t="shared" si="14"/>
        <v>152</v>
      </c>
      <c r="B160" s="2">
        <f t="shared" si="15"/>
        <v>453400.84717674897</v>
      </c>
      <c r="C160" s="2">
        <f t="shared" si="16"/>
        <v>4461.668749142152</v>
      </c>
      <c r="D160" s="12"/>
      <c r="E160" s="11">
        <f t="shared" si="17"/>
        <v>1449.8979670986553</v>
      </c>
      <c r="F160" s="7">
        <f t="shared" si="19"/>
        <v>0.038</v>
      </c>
      <c r="G160" s="11">
        <f t="shared" si="18"/>
        <v>5911.566716240807</v>
      </c>
      <c r="I160" s="28">
        <f t="shared" si="20"/>
        <v>-5911.566716240807</v>
      </c>
    </row>
    <row r="161" spans="1:9" ht="16.5">
      <c r="A161" s="3">
        <f t="shared" si="14"/>
        <v>153</v>
      </c>
      <c r="B161" s="2">
        <f t="shared" si="15"/>
        <v>448925.0498099012</v>
      </c>
      <c r="C161" s="2">
        <f t="shared" si="16"/>
        <v>4475.797366847773</v>
      </c>
      <c r="D161" s="12"/>
      <c r="E161" s="11">
        <f t="shared" si="17"/>
        <v>1435.7693493930383</v>
      </c>
      <c r="F161" s="7">
        <f t="shared" si="19"/>
        <v>0.038</v>
      </c>
      <c r="G161" s="11">
        <f t="shared" si="18"/>
        <v>5911.566716240812</v>
      </c>
      <c r="I161" s="28">
        <f t="shared" si="20"/>
        <v>-5911.566716240812</v>
      </c>
    </row>
    <row r="162" spans="1:9" ht="16.5">
      <c r="A162" s="3">
        <f t="shared" si="14"/>
        <v>154</v>
      </c>
      <c r="B162" s="2">
        <f t="shared" si="15"/>
        <v>444435.0790847251</v>
      </c>
      <c r="C162" s="2">
        <f t="shared" si="16"/>
        <v>4489.970725176124</v>
      </c>
      <c r="D162" s="12"/>
      <c r="E162" s="11">
        <f t="shared" si="17"/>
        <v>1421.595991064687</v>
      </c>
      <c r="F162" s="7">
        <f t="shared" si="19"/>
        <v>0.038</v>
      </c>
      <c r="G162" s="11">
        <f t="shared" si="18"/>
        <v>5911.566716240811</v>
      </c>
      <c r="I162" s="28">
        <f t="shared" si="20"/>
        <v>-5911.566716240811</v>
      </c>
    </row>
    <row r="163" spans="1:9" ht="16.5">
      <c r="A163" s="3">
        <f t="shared" si="14"/>
        <v>155</v>
      </c>
      <c r="B163" s="2">
        <f t="shared" si="15"/>
        <v>439930.89011891925</v>
      </c>
      <c r="C163" s="2">
        <f t="shared" si="16"/>
        <v>4504.188965805853</v>
      </c>
      <c r="D163" s="12"/>
      <c r="E163" s="11">
        <f t="shared" si="17"/>
        <v>1407.3777504349628</v>
      </c>
      <c r="F163" s="7">
        <f t="shared" si="19"/>
        <v>0.038</v>
      </c>
      <c r="G163" s="11">
        <f t="shared" si="18"/>
        <v>5911.566716240815</v>
      </c>
      <c r="I163" s="28">
        <f t="shared" si="20"/>
        <v>-5911.566716240815</v>
      </c>
    </row>
    <row r="164" spans="1:9" ht="16.5">
      <c r="A164" s="3">
        <f t="shared" si="14"/>
        <v>156</v>
      </c>
      <c r="B164" s="2">
        <f t="shared" si="15"/>
        <v>435412.437888055</v>
      </c>
      <c r="C164" s="2">
        <f t="shared" si="16"/>
        <v>4518.452230864241</v>
      </c>
      <c r="D164" s="12"/>
      <c r="E164" s="11">
        <f t="shared" si="17"/>
        <v>1393.1144853765775</v>
      </c>
      <c r="F164" s="7">
        <f t="shared" si="19"/>
        <v>0.038</v>
      </c>
      <c r="G164" s="11">
        <f t="shared" si="18"/>
        <v>5911.566716240818</v>
      </c>
      <c r="I164" s="28">
        <f t="shared" si="20"/>
        <v>-5911.566716240818</v>
      </c>
    </row>
    <row r="165" spans="1:9" ht="16.5">
      <c r="A165" s="3">
        <f t="shared" si="14"/>
        <v>157</v>
      </c>
      <c r="B165" s="2">
        <f t="shared" si="15"/>
        <v>430879.67722512636</v>
      </c>
      <c r="C165" s="2">
        <f t="shared" si="16"/>
        <v>4532.760662928641</v>
      </c>
      <c r="D165" s="12"/>
      <c r="E165" s="11">
        <f t="shared" si="17"/>
        <v>1378.806053312174</v>
      </c>
      <c r="F165" s="7">
        <f t="shared" si="19"/>
        <v>0.038</v>
      </c>
      <c r="G165" s="11">
        <f t="shared" si="18"/>
        <v>5911.566716240815</v>
      </c>
      <c r="I165" s="28">
        <f t="shared" si="20"/>
        <v>-5911.566716240815</v>
      </c>
    </row>
    <row r="166" spans="1:9" ht="16.5">
      <c r="A166" s="3">
        <f t="shared" si="14"/>
        <v>158</v>
      </c>
      <c r="B166" s="2">
        <f t="shared" si="15"/>
        <v>426332.5628200984</v>
      </c>
      <c r="C166" s="2">
        <f t="shared" si="16"/>
        <v>4547.114405027918</v>
      </c>
      <c r="D166" s="12"/>
      <c r="E166" s="11">
        <f t="shared" si="17"/>
        <v>1364.4523112129002</v>
      </c>
      <c r="F166" s="7">
        <f t="shared" si="19"/>
        <v>0.038</v>
      </c>
      <c r="G166" s="11">
        <f t="shared" si="18"/>
        <v>5911.566716240818</v>
      </c>
      <c r="I166" s="28">
        <f t="shared" si="20"/>
        <v>-5911.566716240818</v>
      </c>
    </row>
    <row r="167" spans="1:9" ht="16.5">
      <c r="A167" s="3">
        <f t="shared" si="14"/>
        <v>159</v>
      </c>
      <c r="B167" s="2">
        <f t="shared" si="15"/>
        <v>421771.0492194546</v>
      </c>
      <c r="C167" s="2">
        <f t="shared" si="16"/>
        <v>4561.513600643844</v>
      </c>
      <c r="D167" s="12"/>
      <c r="E167" s="11">
        <f t="shared" si="17"/>
        <v>1350.0531155969782</v>
      </c>
      <c r="F167" s="7">
        <f t="shared" si="19"/>
        <v>0.038</v>
      </c>
      <c r="G167" s="11">
        <f t="shared" si="18"/>
        <v>5911.566716240823</v>
      </c>
      <c r="I167" s="28">
        <f t="shared" si="20"/>
        <v>-5911.566716240823</v>
      </c>
    </row>
    <row r="168" spans="1:9" ht="16.5">
      <c r="A168" s="3">
        <f t="shared" si="14"/>
        <v>160</v>
      </c>
      <c r="B168" s="2">
        <f t="shared" si="15"/>
        <v>417195.09082574205</v>
      </c>
      <c r="C168" s="2">
        <f t="shared" si="16"/>
        <v>4575.958393712551</v>
      </c>
      <c r="D168" s="12"/>
      <c r="E168" s="11">
        <f t="shared" si="17"/>
        <v>1335.6083225282728</v>
      </c>
      <c r="F168" s="7">
        <f t="shared" si="19"/>
        <v>0.038</v>
      </c>
      <c r="G168" s="11">
        <f t="shared" si="18"/>
        <v>5911.566716240824</v>
      </c>
      <c r="I168" s="28">
        <f t="shared" si="20"/>
        <v>-5911.566716240824</v>
      </c>
    </row>
    <row r="169" spans="1:9" ht="16.5">
      <c r="A169" s="3">
        <f t="shared" si="14"/>
        <v>161</v>
      </c>
      <c r="B169" s="2">
        <f t="shared" si="15"/>
        <v>412604.6418971161</v>
      </c>
      <c r="C169" s="2">
        <f t="shared" si="16"/>
        <v>4590.448928625974</v>
      </c>
      <c r="D169" s="12"/>
      <c r="E169" s="11">
        <f t="shared" si="17"/>
        <v>1321.1177876148497</v>
      </c>
      <c r="F169" s="7">
        <f t="shared" si="19"/>
        <v>0.038</v>
      </c>
      <c r="G169" s="11">
        <f t="shared" si="18"/>
        <v>5911.566716240824</v>
      </c>
      <c r="I169" s="28">
        <f t="shared" si="20"/>
        <v>-5911.566716240824</v>
      </c>
    </row>
    <row r="170" spans="1:9" ht="16.5">
      <c r="A170" s="3">
        <f t="shared" si="14"/>
        <v>162</v>
      </c>
      <c r="B170" s="2">
        <f t="shared" si="15"/>
        <v>407999.6565468828</v>
      </c>
      <c r="C170" s="2">
        <f t="shared" si="16"/>
        <v>4604.985350233291</v>
      </c>
      <c r="D170" s="12"/>
      <c r="E170" s="11">
        <f t="shared" si="17"/>
        <v>1306.5813660075344</v>
      </c>
      <c r="F170" s="7">
        <f t="shared" si="19"/>
        <v>0.038</v>
      </c>
      <c r="G170" s="11">
        <f t="shared" si="18"/>
        <v>5911.566716240825</v>
      </c>
      <c r="I170" s="28">
        <f t="shared" si="20"/>
        <v>-5911.566716240825</v>
      </c>
    </row>
    <row r="171" spans="1:9" ht="16.5">
      <c r="A171" s="3">
        <f t="shared" si="14"/>
        <v>163</v>
      </c>
      <c r="B171" s="2">
        <f t="shared" si="15"/>
        <v>403380.08874304045</v>
      </c>
      <c r="C171" s="2">
        <f t="shared" si="16"/>
        <v>4619.567803842366</v>
      </c>
      <c r="D171" s="12"/>
      <c r="E171" s="11">
        <f t="shared" si="17"/>
        <v>1291.9989123984622</v>
      </c>
      <c r="F171" s="7">
        <f t="shared" si="19"/>
        <v>0.038</v>
      </c>
      <c r="G171" s="11">
        <f t="shared" si="18"/>
        <v>5911.566716240828</v>
      </c>
      <c r="I171" s="28">
        <f t="shared" si="20"/>
        <v>-5911.566716240828</v>
      </c>
    </row>
    <row r="172" spans="1:9" ht="16.5">
      <c r="A172" s="3">
        <f t="shared" si="14"/>
        <v>164</v>
      </c>
      <c r="B172" s="2">
        <f t="shared" si="15"/>
        <v>398745.8923078193</v>
      </c>
      <c r="C172" s="2">
        <f t="shared" si="16"/>
        <v>4634.196435221201</v>
      </c>
      <c r="D172" s="12"/>
      <c r="E172" s="11">
        <f t="shared" si="17"/>
        <v>1277.370281019628</v>
      </c>
      <c r="F172" s="7">
        <f t="shared" si="19"/>
        <v>0.038</v>
      </c>
      <c r="G172" s="11">
        <f t="shared" si="18"/>
        <v>5911.566716240829</v>
      </c>
      <c r="I172" s="28">
        <f t="shared" si="20"/>
        <v>-5911.566716240829</v>
      </c>
    </row>
    <row r="173" spans="1:9" ht="16.5">
      <c r="A173" s="3">
        <f t="shared" si="14"/>
        <v>165</v>
      </c>
      <c r="B173" s="2">
        <f t="shared" si="15"/>
        <v>394097.02091721987</v>
      </c>
      <c r="C173" s="2">
        <f t="shared" si="16"/>
        <v>4648.871390599406</v>
      </c>
      <c r="D173" s="12"/>
      <c r="E173" s="11">
        <f t="shared" si="17"/>
        <v>1262.6953256414276</v>
      </c>
      <c r="F173" s="7">
        <f t="shared" si="19"/>
        <v>0.038</v>
      </c>
      <c r="G173" s="11">
        <f t="shared" si="18"/>
        <v>5911.566716240834</v>
      </c>
      <c r="I173" s="28">
        <f t="shared" si="20"/>
        <v>-5911.566716240834</v>
      </c>
    </row>
    <row r="174" spans="1:9" ht="16.5">
      <c r="A174" s="3">
        <f t="shared" si="14"/>
        <v>166</v>
      </c>
      <c r="B174" s="2">
        <f t="shared" si="15"/>
        <v>389433.42810055026</v>
      </c>
      <c r="C174" s="2">
        <f t="shared" si="16"/>
        <v>4663.5928166696385</v>
      </c>
      <c r="D174" s="12"/>
      <c r="E174" s="11">
        <f t="shared" si="17"/>
        <v>1247.9738995711962</v>
      </c>
      <c r="F174" s="7">
        <f t="shared" si="19"/>
        <v>0.038</v>
      </c>
      <c r="G174" s="11">
        <f t="shared" si="18"/>
        <v>5911.5667162408345</v>
      </c>
      <c r="I174" s="28">
        <f t="shared" si="20"/>
        <v>-5911.5667162408345</v>
      </c>
    </row>
    <row r="175" spans="1:9" ht="16.5">
      <c r="A175" s="3">
        <f t="shared" si="14"/>
        <v>167</v>
      </c>
      <c r="B175" s="2">
        <f t="shared" si="15"/>
        <v>384755.0672399612</v>
      </c>
      <c r="C175" s="2">
        <f t="shared" si="16"/>
        <v>4678.360860589098</v>
      </c>
      <c r="D175" s="12"/>
      <c r="E175" s="11">
        <f t="shared" si="17"/>
        <v>1233.2058556517425</v>
      </c>
      <c r="F175" s="7">
        <f t="shared" si="19"/>
        <v>0.038</v>
      </c>
      <c r="G175" s="11">
        <f t="shared" si="18"/>
        <v>5911.56671624084</v>
      </c>
      <c r="I175" s="28">
        <f t="shared" si="20"/>
        <v>-5911.56671624084</v>
      </c>
    </row>
    <row r="176" spans="1:9" ht="16.5">
      <c r="A176" s="3">
        <f t="shared" si="14"/>
        <v>168</v>
      </c>
      <c r="B176" s="2">
        <f t="shared" si="15"/>
        <v>380061.8915699802</v>
      </c>
      <c r="C176" s="2">
        <f t="shared" si="16"/>
        <v>4693.175669980963</v>
      </c>
      <c r="D176" s="12"/>
      <c r="E176" s="11">
        <f t="shared" si="17"/>
        <v>1218.3910462598772</v>
      </c>
      <c r="F176" s="7">
        <f t="shared" si="19"/>
        <v>0.038</v>
      </c>
      <c r="G176" s="11">
        <f t="shared" si="18"/>
        <v>5911.56671624084</v>
      </c>
      <c r="I176" s="28">
        <f t="shared" si="20"/>
        <v>-5911.56671624084</v>
      </c>
    </row>
    <row r="177" spans="1:9" ht="16.5">
      <c r="A177" s="3">
        <f t="shared" si="14"/>
        <v>169</v>
      </c>
      <c r="B177" s="2">
        <f t="shared" si="15"/>
        <v>375353.8541770443</v>
      </c>
      <c r="C177" s="2">
        <f t="shared" si="16"/>
        <v>4708.037392935903</v>
      </c>
      <c r="D177" s="12"/>
      <c r="E177" s="11">
        <f t="shared" si="17"/>
        <v>1203.5293233049372</v>
      </c>
      <c r="F177" s="7">
        <f t="shared" si="19"/>
        <v>0.038</v>
      </c>
      <c r="G177" s="11">
        <f t="shared" si="18"/>
        <v>5911.56671624084</v>
      </c>
      <c r="I177" s="28">
        <f t="shared" si="20"/>
        <v>-5911.56671624084</v>
      </c>
    </row>
    <row r="178" spans="1:9" ht="16.5">
      <c r="A178" s="3">
        <f t="shared" si="14"/>
        <v>170</v>
      </c>
      <c r="B178" s="2">
        <f t="shared" si="15"/>
        <v>370630.9079990308</v>
      </c>
      <c r="C178" s="2">
        <f t="shared" si="16"/>
        <v>4722.946178013533</v>
      </c>
      <c r="D178" s="12"/>
      <c r="E178" s="11">
        <f t="shared" si="17"/>
        <v>1188.620538227307</v>
      </c>
      <c r="F178" s="7">
        <f t="shared" si="19"/>
        <v>0.038</v>
      </c>
      <c r="G178" s="11">
        <f t="shared" si="18"/>
        <v>5911.56671624084</v>
      </c>
      <c r="I178" s="28">
        <f t="shared" si="20"/>
        <v>-5911.56671624084</v>
      </c>
    </row>
    <row r="179" spans="1:9" ht="16.5">
      <c r="A179" s="3">
        <f t="shared" si="14"/>
        <v>171</v>
      </c>
      <c r="B179" s="2">
        <f t="shared" si="15"/>
        <v>365893.00582478684</v>
      </c>
      <c r="C179" s="2">
        <f t="shared" si="16"/>
        <v>4737.902174243911</v>
      </c>
      <c r="D179" s="12"/>
      <c r="E179" s="11">
        <f t="shared" si="17"/>
        <v>1173.6645419969307</v>
      </c>
      <c r="F179" s="7">
        <f t="shared" si="19"/>
        <v>0.038</v>
      </c>
      <c r="G179" s="11">
        <f t="shared" si="18"/>
        <v>5911.566716240842</v>
      </c>
      <c r="I179" s="28">
        <f t="shared" si="20"/>
        <v>-5911.566716240842</v>
      </c>
    </row>
    <row r="180" spans="1:9" ht="16.5">
      <c r="A180" s="3">
        <f t="shared" si="14"/>
        <v>172</v>
      </c>
      <c r="B180" s="2">
        <f t="shared" si="15"/>
        <v>361140.1002936578</v>
      </c>
      <c r="C180" s="2">
        <f t="shared" si="16"/>
        <v>4752.905531129022</v>
      </c>
      <c r="D180" s="12"/>
      <c r="E180" s="11">
        <f t="shared" si="17"/>
        <v>1158.661185111825</v>
      </c>
      <c r="F180" s="7">
        <f t="shared" si="19"/>
        <v>0.038</v>
      </c>
      <c r="G180" s="11">
        <f t="shared" si="18"/>
        <v>5911.566716240847</v>
      </c>
      <c r="I180" s="28">
        <f t="shared" si="20"/>
        <v>-5911.566716240847</v>
      </c>
    </row>
    <row r="181" spans="1:9" ht="16.5">
      <c r="A181" s="3">
        <f t="shared" si="14"/>
        <v>173</v>
      </c>
      <c r="B181" s="2">
        <f t="shared" si="15"/>
        <v>356372.14389501355</v>
      </c>
      <c r="C181" s="2">
        <f t="shared" si="16"/>
        <v>4767.956398644266</v>
      </c>
      <c r="D181" s="12"/>
      <c r="E181" s="11">
        <f t="shared" si="17"/>
        <v>1143.610317596583</v>
      </c>
      <c r="F181" s="7">
        <f t="shared" si="19"/>
        <v>0.038</v>
      </c>
      <c r="G181" s="11">
        <f t="shared" si="18"/>
        <v>5911.566716240849</v>
      </c>
      <c r="I181" s="28">
        <f t="shared" si="20"/>
        <v>-5911.566716240849</v>
      </c>
    </row>
    <row r="182" spans="1:9" ht="16.5">
      <c r="A182" s="3">
        <f t="shared" si="14"/>
        <v>174</v>
      </c>
      <c r="B182" s="2">
        <f t="shared" si="15"/>
        <v>351589.0889677736</v>
      </c>
      <c r="C182" s="2">
        <f t="shared" si="16"/>
        <v>4783.054927239977</v>
      </c>
      <c r="D182" s="12"/>
      <c r="E182" s="11">
        <f t="shared" si="17"/>
        <v>1128.5117890008762</v>
      </c>
      <c r="F182" s="7">
        <f t="shared" si="19"/>
        <v>0.038</v>
      </c>
      <c r="G182" s="11">
        <f t="shared" si="18"/>
        <v>5911.566716240853</v>
      </c>
      <c r="I182" s="28">
        <f t="shared" si="20"/>
        <v>-5911.566716240853</v>
      </c>
    </row>
    <row r="183" spans="1:9" ht="16.5">
      <c r="A183" s="3">
        <f t="shared" si="14"/>
        <v>175</v>
      </c>
      <c r="B183" s="2">
        <f t="shared" si="15"/>
        <v>346790.8876999307</v>
      </c>
      <c r="C183" s="2">
        <f t="shared" si="16"/>
        <v>4798.201267842904</v>
      </c>
      <c r="D183" s="12"/>
      <c r="E183" s="11">
        <f t="shared" si="17"/>
        <v>1113.3654483979496</v>
      </c>
      <c r="F183" s="7">
        <f t="shared" si="19"/>
        <v>0.038</v>
      </c>
      <c r="G183" s="11">
        <f t="shared" si="18"/>
        <v>5911.566716240854</v>
      </c>
      <c r="I183" s="28">
        <f t="shared" si="20"/>
        <v>-5911.566716240854</v>
      </c>
    </row>
    <row r="184" spans="1:9" ht="16.5">
      <c r="A184" s="3">
        <f t="shared" si="14"/>
        <v>176</v>
      </c>
      <c r="B184" s="2">
        <f t="shared" si="15"/>
        <v>341977.49212807295</v>
      </c>
      <c r="C184" s="2">
        <f t="shared" si="16"/>
        <v>4813.395571857741</v>
      </c>
      <c r="D184" s="12"/>
      <c r="E184" s="11">
        <f t="shared" si="17"/>
        <v>1098.1711443831139</v>
      </c>
      <c r="F184" s="7">
        <f t="shared" si="19"/>
        <v>0.038</v>
      </c>
      <c r="G184" s="11">
        <f t="shared" si="18"/>
        <v>5911.5667162408545</v>
      </c>
      <c r="I184" s="28">
        <f t="shared" si="20"/>
        <v>-5911.5667162408545</v>
      </c>
    </row>
    <row r="185" spans="1:9" ht="16.5">
      <c r="A185" s="3">
        <f t="shared" si="14"/>
        <v>177</v>
      </c>
      <c r="B185" s="2">
        <f t="shared" si="15"/>
        <v>337148.8541369043</v>
      </c>
      <c r="C185" s="2">
        <f t="shared" si="16"/>
        <v>4828.637991168626</v>
      </c>
      <c r="D185" s="12"/>
      <c r="E185" s="11">
        <f t="shared" si="17"/>
        <v>1082.928725072231</v>
      </c>
      <c r="F185" s="7">
        <f t="shared" si="19"/>
        <v>0.038</v>
      </c>
      <c r="G185" s="11">
        <f t="shared" si="18"/>
        <v>5911.566716240857</v>
      </c>
      <c r="I185" s="28">
        <f t="shared" si="20"/>
        <v>-5911.566716240857</v>
      </c>
    </row>
    <row r="186" spans="1:9" ht="16.5">
      <c r="A186" s="3">
        <f t="shared" si="14"/>
        <v>178</v>
      </c>
      <c r="B186" s="2">
        <f t="shared" si="15"/>
        <v>332304.9254587636</v>
      </c>
      <c r="C186" s="2">
        <f t="shared" si="16"/>
        <v>4843.928678140657</v>
      </c>
      <c r="D186" s="12"/>
      <c r="E186" s="11">
        <f t="shared" si="17"/>
        <v>1067.638038100197</v>
      </c>
      <c r="F186" s="7">
        <f t="shared" si="19"/>
        <v>0.038</v>
      </c>
      <c r="G186" s="11">
        <f t="shared" si="18"/>
        <v>5911.5667162408545</v>
      </c>
      <c r="I186" s="28">
        <f t="shared" si="20"/>
        <v>-5911.5667162408545</v>
      </c>
    </row>
    <row r="187" spans="1:9" ht="16.5">
      <c r="A187" s="3">
        <f t="shared" si="14"/>
        <v>179</v>
      </c>
      <c r="B187" s="2">
        <f t="shared" si="15"/>
        <v>327445.65767314215</v>
      </c>
      <c r="C187" s="2">
        <f t="shared" si="16"/>
        <v>4859.267785621441</v>
      </c>
      <c r="D187" s="12"/>
      <c r="E187" s="11">
        <f t="shared" si="17"/>
        <v>1052.2989306194181</v>
      </c>
      <c r="F187" s="7">
        <f t="shared" si="19"/>
        <v>0.038</v>
      </c>
      <c r="G187" s="11">
        <f t="shared" si="18"/>
        <v>5911.566716240859</v>
      </c>
      <c r="I187" s="28">
        <f t="shared" si="20"/>
        <v>-5911.566716240859</v>
      </c>
    </row>
    <row r="188" spans="1:9" ht="16.5">
      <c r="A188" s="3">
        <f t="shared" si="14"/>
        <v>180</v>
      </c>
      <c r="B188" s="2">
        <f t="shared" si="15"/>
        <v>322571.00220619957</v>
      </c>
      <c r="C188" s="2">
        <f t="shared" si="16"/>
        <v>4874.65546694258</v>
      </c>
      <c r="D188" s="12"/>
      <c r="E188" s="11">
        <f t="shared" si="17"/>
        <v>1036.9112492982833</v>
      </c>
      <c r="F188" s="7">
        <f t="shared" si="19"/>
        <v>0.038</v>
      </c>
      <c r="G188" s="11">
        <f t="shared" si="18"/>
        <v>5911.566716240863</v>
      </c>
      <c r="I188" s="28">
        <f t="shared" si="20"/>
        <v>-5911.566716240863</v>
      </c>
    </row>
    <row r="189" spans="1:9" ht="16.5">
      <c r="A189" s="3">
        <f t="shared" si="14"/>
        <v>181</v>
      </c>
      <c r="B189" s="2">
        <f t="shared" si="15"/>
        <v>317680.91033027833</v>
      </c>
      <c r="C189" s="2">
        <f t="shared" si="16"/>
        <v>4890.091875921233</v>
      </c>
      <c r="D189" s="12"/>
      <c r="E189" s="11">
        <f t="shared" si="17"/>
        <v>1021.4748403196319</v>
      </c>
      <c r="F189" s="7">
        <f t="shared" si="19"/>
        <v>0.038</v>
      </c>
      <c r="G189" s="11">
        <f t="shared" si="18"/>
        <v>5911.5667162408645</v>
      </c>
      <c r="I189" s="28">
        <f t="shared" si="20"/>
        <v>-5911.5667162408645</v>
      </c>
    </row>
    <row r="190" spans="1:9" ht="16.5">
      <c r="A190" s="3">
        <f t="shared" si="14"/>
        <v>182</v>
      </c>
      <c r="B190" s="2">
        <f t="shared" si="15"/>
        <v>312775.3331634167</v>
      </c>
      <c r="C190" s="2">
        <f t="shared" si="16"/>
        <v>4905.577166861648</v>
      </c>
      <c r="D190" s="12"/>
      <c r="E190" s="11">
        <f t="shared" si="17"/>
        <v>1005.9895493792146</v>
      </c>
      <c r="F190" s="7">
        <f t="shared" si="19"/>
        <v>0.038</v>
      </c>
      <c r="G190" s="11">
        <f t="shared" si="18"/>
        <v>5911.566716240863</v>
      </c>
      <c r="I190" s="28">
        <f t="shared" si="20"/>
        <v>-5911.566716240863</v>
      </c>
    </row>
    <row r="191" spans="1:9" ht="16.5">
      <c r="A191" s="3">
        <f t="shared" si="14"/>
        <v>183</v>
      </c>
      <c r="B191" s="2">
        <f t="shared" si="15"/>
        <v>307854.22166886</v>
      </c>
      <c r="C191" s="2">
        <f t="shared" si="16"/>
        <v>4921.111494556717</v>
      </c>
      <c r="D191" s="12"/>
      <c r="E191" s="11">
        <f t="shared" si="17"/>
        <v>990.4552216841529</v>
      </c>
      <c r="F191" s="7">
        <f t="shared" si="19"/>
        <v>0.038</v>
      </c>
      <c r="G191" s="11">
        <f t="shared" si="18"/>
        <v>5911.56671624087</v>
      </c>
      <c r="I191" s="28">
        <f t="shared" si="20"/>
        <v>-5911.56671624087</v>
      </c>
    </row>
    <row r="192" spans="1:9" ht="16.5">
      <c r="A192" s="3">
        <f t="shared" si="14"/>
        <v>184</v>
      </c>
      <c r="B192" s="2">
        <f t="shared" si="15"/>
        <v>302917.52665457054</v>
      </c>
      <c r="C192" s="2">
        <f t="shared" si="16"/>
        <v>4936.695014289478</v>
      </c>
      <c r="D192" s="12"/>
      <c r="E192" s="11">
        <f t="shared" si="17"/>
        <v>974.87170195139</v>
      </c>
      <c r="F192" s="7">
        <f t="shared" si="19"/>
        <v>0.038</v>
      </c>
      <c r="G192" s="11">
        <f t="shared" si="18"/>
        <v>5911.566716240868</v>
      </c>
      <c r="I192" s="28">
        <f t="shared" si="20"/>
        <v>-5911.566716240868</v>
      </c>
    </row>
    <row r="193" spans="1:9" ht="16.5">
      <c r="A193" s="3">
        <f t="shared" si="14"/>
        <v>185</v>
      </c>
      <c r="B193" s="2">
        <f t="shared" si="15"/>
        <v>297965.1987727358</v>
      </c>
      <c r="C193" s="2">
        <f t="shared" si="16"/>
        <v>4952.327881834732</v>
      </c>
      <c r="D193" s="12"/>
      <c r="E193" s="11">
        <f t="shared" si="17"/>
        <v>959.2388344061401</v>
      </c>
      <c r="F193" s="7">
        <f t="shared" si="19"/>
        <v>0.038</v>
      </c>
      <c r="G193" s="11">
        <f t="shared" si="18"/>
        <v>5911.566716240872</v>
      </c>
      <c r="I193" s="28">
        <f t="shared" si="20"/>
        <v>-5911.566716240872</v>
      </c>
    </row>
    <row r="194" spans="1:9" ht="16.5">
      <c r="A194" s="3">
        <f t="shared" si="14"/>
        <v>186</v>
      </c>
      <c r="B194" s="2">
        <f t="shared" si="15"/>
        <v>292997.1885192752</v>
      </c>
      <c r="C194" s="2">
        <f t="shared" si="16"/>
        <v>4968.010253460545</v>
      </c>
      <c r="D194" s="12"/>
      <c r="E194" s="11">
        <f t="shared" si="17"/>
        <v>943.55646278033</v>
      </c>
      <c r="F194" s="7">
        <f t="shared" si="19"/>
        <v>0.038</v>
      </c>
      <c r="G194" s="11">
        <f t="shared" si="18"/>
        <v>5911.5667162408745</v>
      </c>
      <c r="I194" s="28">
        <f t="shared" si="20"/>
        <v>-5911.5667162408745</v>
      </c>
    </row>
    <row r="195" spans="1:9" ht="16.5">
      <c r="A195" s="3">
        <f t="shared" si="14"/>
        <v>187</v>
      </c>
      <c r="B195" s="2">
        <f t="shared" si="15"/>
        <v>288013.44623334537</v>
      </c>
      <c r="C195" s="2">
        <f t="shared" si="16"/>
        <v>4983.742285929842</v>
      </c>
      <c r="D195" s="12"/>
      <c r="E195" s="11">
        <f t="shared" si="17"/>
        <v>927.8244303110382</v>
      </c>
      <c r="F195" s="7">
        <f t="shared" si="19"/>
        <v>0.038</v>
      </c>
      <c r="G195" s="11">
        <f t="shared" si="18"/>
        <v>5911.566716240881</v>
      </c>
      <c r="I195" s="28">
        <f t="shared" si="20"/>
        <v>-5911.566716240881</v>
      </c>
    </row>
    <row r="196" spans="1:9" ht="16.5">
      <c r="A196" s="3">
        <f t="shared" si="14"/>
        <v>188</v>
      </c>
      <c r="B196" s="2">
        <f t="shared" si="15"/>
        <v>283013.9220968434</v>
      </c>
      <c r="C196" s="2">
        <f t="shared" si="16"/>
        <v>4999.524136501954</v>
      </c>
      <c r="D196" s="12"/>
      <c r="E196" s="11">
        <f t="shared" si="17"/>
        <v>912.042579738927</v>
      </c>
      <c r="F196" s="7">
        <f t="shared" si="19"/>
        <v>0.038</v>
      </c>
      <c r="G196" s="11">
        <f t="shared" si="18"/>
        <v>5911.566716240881</v>
      </c>
      <c r="I196" s="28">
        <f t="shared" si="20"/>
        <v>-5911.566716240881</v>
      </c>
    </row>
    <row r="197" spans="1:9" ht="16.5">
      <c r="A197" s="3">
        <f t="shared" si="14"/>
        <v>189</v>
      </c>
      <c r="B197" s="2">
        <f t="shared" si="15"/>
        <v>277998.5661339092</v>
      </c>
      <c r="C197" s="2">
        <f t="shared" si="16"/>
        <v>5015.355962934208</v>
      </c>
      <c r="D197" s="12"/>
      <c r="E197" s="11">
        <f t="shared" si="17"/>
        <v>896.2107533066709</v>
      </c>
      <c r="F197" s="7">
        <f t="shared" si="19"/>
        <v>0.038</v>
      </c>
      <c r="G197" s="11">
        <f t="shared" si="18"/>
        <v>5911.566716240879</v>
      </c>
      <c r="I197" s="28">
        <f t="shared" si="20"/>
        <v>-5911.566716240879</v>
      </c>
    </row>
    <row r="198" spans="1:9" ht="16.5">
      <c r="A198" s="3">
        <f t="shared" si="14"/>
        <v>190</v>
      </c>
      <c r="B198" s="2">
        <f t="shared" si="15"/>
        <v>272967.32821042574</v>
      </c>
      <c r="C198" s="2">
        <f t="shared" si="16"/>
        <v>5031.237923483503</v>
      </c>
      <c r="D198" s="12"/>
      <c r="E198" s="11">
        <f t="shared" si="17"/>
        <v>880.3287927573792</v>
      </c>
      <c r="F198" s="7">
        <f t="shared" si="19"/>
        <v>0.038</v>
      </c>
      <c r="G198" s="11">
        <f t="shared" si="18"/>
        <v>5911.566716240883</v>
      </c>
      <c r="I198" s="28">
        <f t="shared" si="20"/>
        <v>-5911.566716240883</v>
      </c>
    </row>
    <row r="199" spans="1:9" ht="16.5">
      <c r="A199" s="3">
        <f t="shared" si="14"/>
        <v>191</v>
      </c>
      <c r="B199" s="2">
        <f t="shared" si="15"/>
        <v>267920.1580335179</v>
      </c>
      <c r="C199" s="2">
        <f t="shared" si="16"/>
        <v>5047.1701769078745</v>
      </c>
      <c r="D199" s="12"/>
      <c r="E199" s="11">
        <f t="shared" si="17"/>
        <v>864.3965393330149</v>
      </c>
      <c r="F199" s="7">
        <f t="shared" si="19"/>
        <v>0.038</v>
      </c>
      <c r="G199" s="11">
        <f t="shared" si="18"/>
        <v>5911.566716240889</v>
      </c>
      <c r="I199" s="28">
        <f t="shared" si="20"/>
        <v>-5911.566716240889</v>
      </c>
    </row>
    <row r="200" spans="1:9" ht="16.5">
      <c r="A200" s="3">
        <f t="shared" si="14"/>
        <v>192</v>
      </c>
      <c r="B200" s="2">
        <f t="shared" si="15"/>
        <v>262857.0051510498</v>
      </c>
      <c r="C200" s="2">
        <f t="shared" si="16"/>
        <v>5063.1528824680845</v>
      </c>
      <c r="D200" s="12"/>
      <c r="E200" s="11">
        <f t="shared" si="17"/>
        <v>848.4138337728067</v>
      </c>
      <c r="F200" s="7">
        <f t="shared" si="19"/>
        <v>0.038</v>
      </c>
      <c r="G200" s="11">
        <f t="shared" si="18"/>
        <v>5911.566716240891</v>
      </c>
      <c r="I200" s="28">
        <f t="shared" si="20"/>
        <v>-5911.566716240891</v>
      </c>
    </row>
    <row r="201" spans="1:9" ht="16.5">
      <c r="A201" s="3">
        <f aca="true" t="shared" si="21" ref="A201:A248">A200+1</f>
        <v>193</v>
      </c>
      <c r="B201" s="2">
        <f aca="true" t="shared" si="22" ref="B201:B248">B200-C201-D201</f>
        <v>257777.81895112057</v>
      </c>
      <c r="C201" s="2">
        <f aca="true" t="shared" si="23" ref="C201:C248">G201-E201</f>
        <v>5079.1861999292405</v>
      </c>
      <c r="D201" s="12"/>
      <c r="E201" s="11">
        <f aca="true" t="shared" si="24" ref="E201:E248">B200*F201/12</f>
        <v>832.3805163116577</v>
      </c>
      <c r="F201" s="7">
        <f t="shared" si="19"/>
        <v>0.038</v>
      </c>
      <c r="G201" s="11">
        <f aca="true" t="shared" si="25" ref="G201:G248">IF(A201&lt;=$B$2,B200*(F201/12),-PMT(F201/12,$B$3*12-A200,B200))</f>
        <v>5911.566716240898</v>
      </c>
      <c r="I201" s="28">
        <f t="shared" si="20"/>
        <v>-5911.566716240898</v>
      </c>
    </row>
    <row r="202" spans="1:9" ht="16.5">
      <c r="A202" s="3">
        <f t="shared" si="21"/>
        <v>194</v>
      </c>
      <c r="B202" s="2">
        <f t="shared" si="22"/>
        <v>252682.54866155822</v>
      </c>
      <c r="C202" s="2">
        <f t="shared" si="23"/>
        <v>5095.270289562345</v>
      </c>
      <c r="D202" s="12"/>
      <c r="E202" s="11">
        <f t="shared" si="24"/>
        <v>816.2964266785484</v>
      </c>
      <c r="F202" s="7">
        <f aca="true" t="shared" si="26" ref="F202:F248">F201</f>
        <v>0.038</v>
      </c>
      <c r="G202" s="11">
        <f t="shared" si="25"/>
        <v>5911.566716240894</v>
      </c>
      <c r="I202" s="28">
        <f aca="true" t="shared" si="27" ref="I202:I248">-G202</f>
        <v>-5911.566716240894</v>
      </c>
    </row>
    <row r="203" spans="1:9" ht="16.5">
      <c r="A203" s="3">
        <f t="shared" si="21"/>
        <v>195</v>
      </c>
      <c r="B203" s="2">
        <f t="shared" si="22"/>
        <v>247571.14334941225</v>
      </c>
      <c r="C203" s="2">
        <f t="shared" si="23"/>
        <v>5111.405312145972</v>
      </c>
      <c r="D203" s="12"/>
      <c r="E203" s="11">
        <f t="shared" si="24"/>
        <v>800.1614040949344</v>
      </c>
      <c r="F203" s="7">
        <f t="shared" si="26"/>
        <v>0.038</v>
      </c>
      <c r="G203" s="11">
        <f t="shared" si="25"/>
        <v>5911.566716240906</v>
      </c>
      <c r="I203" s="28">
        <f t="shared" si="27"/>
        <v>-5911.566716240906</v>
      </c>
    </row>
    <row r="204" spans="1:9" ht="16.5">
      <c r="A204" s="3">
        <f t="shared" si="21"/>
        <v>196</v>
      </c>
      <c r="B204" s="2">
        <f t="shared" si="22"/>
        <v>242443.55192044447</v>
      </c>
      <c r="C204" s="2">
        <f t="shared" si="23"/>
        <v>5127.591428967772</v>
      </c>
      <c r="D204" s="12"/>
      <c r="E204" s="11">
        <f t="shared" si="24"/>
        <v>783.9752872731387</v>
      </c>
      <c r="F204" s="7">
        <f t="shared" si="26"/>
        <v>0.038</v>
      </c>
      <c r="G204" s="11">
        <f t="shared" si="25"/>
        <v>5911.566716240911</v>
      </c>
      <c r="I204" s="28">
        <f t="shared" si="27"/>
        <v>-5911.566716240911</v>
      </c>
    </row>
    <row r="205" spans="1:9" ht="16.5">
      <c r="A205" s="3">
        <f t="shared" si="21"/>
        <v>197</v>
      </c>
      <c r="B205" s="2">
        <f t="shared" si="22"/>
        <v>237299.7231186183</v>
      </c>
      <c r="C205" s="2">
        <f t="shared" si="23"/>
        <v>5143.828801826172</v>
      </c>
      <c r="D205" s="12"/>
      <c r="E205" s="11">
        <f t="shared" si="24"/>
        <v>767.7379144147408</v>
      </c>
      <c r="F205" s="7">
        <f t="shared" si="26"/>
        <v>0.038</v>
      </c>
      <c r="G205" s="11">
        <f t="shared" si="25"/>
        <v>5911.566716240913</v>
      </c>
      <c r="I205" s="28">
        <f t="shared" si="27"/>
        <v>-5911.566716240913</v>
      </c>
    </row>
    <row r="206" spans="1:9" ht="16.5">
      <c r="A206" s="3">
        <f t="shared" si="21"/>
        <v>198</v>
      </c>
      <c r="B206" s="2">
        <f t="shared" si="22"/>
        <v>232139.60552558635</v>
      </c>
      <c r="C206" s="2">
        <f t="shared" si="23"/>
        <v>5160.117593031951</v>
      </c>
      <c r="D206" s="12"/>
      <c r="E206" s="11">
        <f t="shared" si="24"/>
        <v>751.449123208958</v>
      </c>
      <c r="F206" s="7">
        <f t="shared" si="26"/>
        <v>0.038</v>
      </c>
      <c r="G206" s="11">
        <f t="shared" si="25"/>
        <v>5911.566716240909</v>
      </c>
      <c r="I206" s="28">
        <f t="shared" si="27"/>
        <v>-5911.566716240909</v>
      </c>
    </row>
    <row r="207" spans="1:9" ht="16.5">
      <c r="A207" s="3">
        <f t="shared" si="21"/>
        <v>199</v>
      </c>
      <c r="B207" s="2">
        <f t="shared" si="22"/>
        <v>226963.14756017644</v>
      </c>
      <c r="C207" s="2">
        <f t="shared" si="23"/>
        <v>5176.457965409894</v>
      </c>
      <c r="D207" s="12"/>
      <c r="E207" s="11">
        <f t="shared" si="24"/>
        <v>735.1087508310234</v>
      </c>
      <c r="F207" s="7">
        <f t="shared" si="26"/>
        <v>0.038</v>
      </c>
      <c r="G207" s="11">
        <f t="shared" si="25"/>
        <v>5911.566716240917</v>
      </c>
      <c r="I207" s="28">
        <f t="shared" si="27"/>
        <v>-5911.566716240917</v>
      </c>
    </row>
    <row r="208" spans="1:9" ht="16.5">
      <c r="A208" s="3">
        <f t="shared" si="21"/>
        <v>200</v>
      </c>
      <c r="B208" s="2">
        <f t="shared" si="22"/>
        <v>221770.29747787607</v>
      </c>
      <c r="C208" s="2">
        <f t="shared" si="23"/>
        <v>5192.85008230036</v>
      </c>
      <c r="D208" s="12"/>
      <c r="E208" s="11">
        <f t="shared" si="24"/>
        <v>718.7166339405586</v>
      </c>
      <c r="F208" s="7">
        <f t="shared" si="26"/>
        <v>0.038</v>
      </c>
      <c r="G208" s="11">
        <f t="shared" si="25"/>
        <v>5911.566716240918</v>
      </c>
      <c r="I208" s="28">
        <f t="shared" si="27"/>
        <v>-5911.566716240918</v>
      </c>
    </row>
    <row r="209" spans="1:9" ht="16.5">
      <c r="A209" s="3">
        <f t="shared" si="21"/>
        <v>201</v>
      </c>
      <c r="B209" s="2">
        <f t="shared" si="22"/>
        <v>216561.0033703151</v>
      </c>
      <c r="C209" s="2">
        <f t="shared" si="23"/>
        <v>5209.294107560976</v>
      </c>
      <c r="D209" s="12"/>
      <c r="E209" s="11">
        <f t="shared" si="24"/>
        <v>702.2726086799408</v>
      </c>
      <c r="F209" s="7">
        <f t="shared" si="26"/>
        <v>0.038</v>
      </c>
      <c r="G209" s="11">
        <f t="shared" si="25"/>
        <v>5911.566716240917</v>
      </c>
      <c r="I209" s="28">
        <f t="shared" si="27"/>
        <v>-5911.566716240917</v>
      </c>
    </row>
    <row r="210" spans="1:9" ht="16.5">
      <c r="A210" s="3">
        <f t="shared" si="21"/>
        <v>202</v>
      </c>
      <c r="B210" s="2">
        <f t="shared" si="22"/>
        <v>211335.21316474685</v>
      </c>
      <c r="C210" s="2">
        <f t="shared" si="23"/>
        <v>5225.79020556826</v>
      </c>
      <c r="D210" s="12"/>
      <c r="E210" s="11">
        <f t="shared" si="24"/>
        <v>685.7765106726644</v>
      </c>
      <c r="F210" s="7">
        <f t="shared" si="26"/>
        <v>0.038</v>
      </c>
      <c r="G210" s="11">
        <f t="shared" si="25"/>
        <v>5911.5667162409245</v>
      </c>
      <c r="I210" s="28">
        <f t="shared" si="27"/>
        <v>-5911.5667162409245</v>
      </c>
    </row>
    <row r="211" spans="1:9" ht="16.5">
      <c r="A211" s="3">
        <f t="shared" si="21"/>
        <v>203</v>
      </c>
      <c r="B211" s="2">
        <f t="shared" si="22"/>
        <v>206092.87462352763</v>
      </c>
      <c r="C211" s="2">
        <f t="shared" si="23"/>
        <v>5242.338541219229</v>
      </c>
      <c r="D211" s="12"/>
      <c r="E211" s="11">
        <f t="shared" si="24"/>
        <v>669.2281750216983</v>
      </c>
      <c r="F211" s="7">
        <f t="shared" si="26"/>
        <v>0.038</v>
      </c>
      <c r="G211" s="11">
        <f t="shared" si="25"/>
        <v>5911.566716240927</v>
      </c>
      <c r="I211" s="28">
        <f t="shared" si="27"/>
        <v>-5911.566716240927</v>
      </c>
    </row>
    <row r="212" spans="1:9" ht="16.5">
      <c r="A212" s="3">
        <f t="shared" si="21"/>
        <v>204</v>
      </c>
      <c r="B212" s="2">
        <f t="shared" si="22"/>
        <v>200833.93534359452</v>
      </c>
      <c r="C212" s="2">
        <f t="shared" si="23"/>
        <v>5258.939279933101</v>
      </c>
      <c r="D212" s="12"/>
      <c r="E212" s="11">
        <f t="shared" si="24"/>
        <v>652.6274363078375</v>
      </c>
      <c r="F212" s="7">
        <f t="shared" si="26"/>
        <v>0.038</v>
      </c>
      <c r="G212" s="11">
        <f t="shared" si="25"/>
        <v>5911.566716240938</v>
      </c>
      <c r="I212" s="28">
        <f t="shared" si="27"/>
        <v>-5911.566716240938</v>
      </c>
    </row>
    <row r="213" spans="1:9" ht="16.5">
      <c r="A213" s="3">
        <f t="shared" si="21"/>
        <v>205</v>
      </c>
      <c r="B213" s="2">
        <f t="shared" si="22"/>
        <v>195558.34275594165</v>
      </c>
      <c r="C213" s="2">
        <f t="shared" si="23"/>
        <v>5275.592587652891</v>
      </c>
      <c r="D213" s="12"/>
      <c r="E213" s="11">
        <f t="shared" si="24"/>
        <v>635.9741285880493</v>
      </c>
      <c r="F213" s="7">
        <f t="shared" si="26"/>
        <v>0.038</v>
      </c>
      <c r="G213" s="11">
        <f t="shared" si="25"/>
        <v>5911.56671624094</v>
      </c>
      <c r="I213" s="28">
        <f t="shared" si="27"/>
        <v>-5911.56671624094</v>
      </c>
    </row>
    <row r="214" spans="1:9" ht="16.5">
      <c r="A214" s="3">
        <f t="shared" si="21"/>
        <v>206</v>
      </c>
      <c r="B214" s="2">
        <f t="shared" si="22"/>
        <v>190266.04412509452</v>
      </c>
      <c r="C214" s="2">
        <f t="shared" si="23"/>
        <v>5292.298630847132</v>
      </c>
      <c r="D214" s="12"/>
      <c r="E214" s="11">
        <f t="shared" si="24"/>
        <v>619.2680853938152</v>
      </c>
      <c r="F214" s="7">
        <f t="shared" si="26"/>
        <v>0.038</v>
      </c>
      <c r="G214" s="11">
        <f t="shared" si="25"/>
        <v>5911.566716240947</v>
      </c>
      <c r="I214" s="28">
        <f t="shared" si="27"/>
        <v>-5911.566716240947</v>
      </c>
    </row>
    <row r="215" spans="1:9" ht="16.5">
      <c r="A215" s="3">
        <f t="shared" si="21"/>
        <v>207</v>
      </c>
      <c r="B215" s="2">
        <f t="shared" si="22"/>
        <v>184956.98654858302</v>
      </c>
      <c r="C215" s="2">
        <f t="shared" si="23"/>
        <v>5309.057576511483</v>
      </c>
      <c r="D215" s="12"/>
      <c r="E215" s="11">
        <f t="shared" si="24"/>
        <v>602.5091397294659</v>
      </c>
      <c r="F215" s="7">
        <f t="shared" si="26"/>
        <v>0.038</v>
      </c>
      <c r="G215" s="11">
        <f t="shared" si="25"/>
        <v>5911.566716240948</v>
      </c>
      <c r="I215" s="28">
        <f t="shared" si="27"/>
        <v>-5911.566716240948</v>
      </c>
    </row>
    <row r="216" spans="1:9" ht="16.5">
      <c r="A216" s="3">
        <f t="shared" si="21"/>
        <v>208</v>
      </c>
      <c r="B216" s="2">
        <f t="shared" si="22"/>
        <v>179631.1169564126</v>
      </c>
      <c r="C216" s="2">
        <f t="shared" si="23"/>
        <v>5325.86959217044</v>
      </c>
      <c r="D216" s="12"/>
      <c r="E216" s="11">
        <f t="shared" si="24"/>
        <v>585.6971240705129</v>
      </c>
      <c r="F216" s="7">
        <f t="shared" si="26"/>
        <v>0.038</v>
      </c>
      <c r="G216" s="11">
        <f t="shared" si="25"/>
        <v>5911.566716240953</v>
      </c>
      <c r="I216" s="28">
        <f t="shared" si="27"/>
        <v>-5911.566716240953</v>
      </c>
    </row>
    <row r="217" spans="1:9" ht="16.5">
      <c r="A217" s="3">
        <f t="shared" si="21"/>
        <v>209</v>
      </c>
      <c r="B217" s="2">
        <f t="shared" si="22"/>
        <v>174288.3821105336</v>
      </c>
      <c r="C217" s="2">
        <f t="shared" si="23"/>
        <v>5342.73484587898</v>
      </c>
      <c r="D217" s="12"/>
      <c r="E217" s="11">
        <f t="shared" si="24"/>
        <v>568.8318703619732</v>
      </c>
      <c r="F217" s="7">
        <f t="shared" si="26"/>
        <v>0.038</v>
      </c>
      <c r="G217" s="11">
        <f t="shared" si="25"/>
        <v>5911.566716240954</v>
      </c>
      <c r="I217" s="28">
        <f t="shared" si="27"/>
        <v>-5911.566716240954</v>
      </c>
    </row>
    <row r="218" spans="1:9" ht="16.5">
      <c r="A218" s="3">
        <f t="shared" si="21"/>
        <v>210</v>
      </c>
      <c r="B218" s="2">
        <f t="shared" si="22"/>
        <v>168928.72860430935</v>
      </c>
      <c r="C218" s="2">
        <f t="shared" si="23"/>
        <v>5359.653506224258</v>
      </c>
      <c r="D218" s="12"/>
      <c r="E218" s="11">
        <f t="shared" si="24"/>
        <v>551.9132100166897</v>
      </c>
      <c r="F218" s="7">
        <f t="shared" si="26"/>
        <v>0.038</v>
      </c>
      <c r="G218" s="11">
        <f t="shared" si="25"/>
        <v>5911.566716240948</v>
      </c>
      <c r="I218" s="28">
        <f t="shared" si="27"/>
        <v>-5911.566716240948</v>
      </c>
    </row>
    <row r="219" spans="1:9" ht="16.5">
      <c r="A219" s="3">
        <f t="shared" si="21"/>
        <v>211</v>
      </c>
      <c r="B219" s="2">
        <f t="shared" si="22"/>
        <v>163552.10286198204</v>
      </c>
      <c r="C219" s="2">
        <f t="shared" si="23"/>
        <v>5376.625742327317</v>
      </c>
      <c r="D219" s="12"/>
      <c r="E219" s="11">
        <f t="shared" si="24"/>
        <v>534.9409739136462</v>
      </c>
      <c r="F219" s="7">
        <f t="shared" si="26"/>
        <v>0.038</v>
      </c>
      <c r="G219" s="11">
        <f t="shared" si="25"/>
        <v>5911.566716240964</v>
      </c>
      <c r="I219" s="28">
        <f t="shared" si="27"/>
        <v>-5911.566716240964</v>
      </c>
    </row>
    <row r="220" spans="1:9" ht="16.5">
      <c r="A220" s="3">
        <f t="shared" si="21"/>
        <v>212</v>
      </c>
      <c r="B220" s="2">
        <f t="shared" si="22"/>
        <v>158158.45113813734</v>
      </c>
      <c r="C220" s="2">
        <f t="shared" si="23"/>
        <v>5393.651723844695</v>
      </c>
      <c r="D220" s="12"/>
      <c r="E220" s="11">
        <f t="shared" si="24"/>
        <v>517.9149923962765</v>
      </c>
      <c r="F220" s="7">
        <f t="shared" si="26"/>
        <v>0.038</v>
      </c>
      <c r="G220" s="11">
        <f t="shared" si="25"/>
        <v>5911.566716240972</v>
      </c>
      <c r="I220" s="28">
        <f t="shared" si="27"/>
        <v>-5911.566716240972</v>
      </c>
    </row>
    <row r="221" spans="1:9" ht="16.5">
      <c r="A221" s="3">
        <f t="shared" si="21"/>
        <v>213</v>
      </c>
      <c r="B221" s="2">
        <f t="shared" si="22"/>
        <v>152747.71951716713</v>
      </c>
      <c r="C221" s="2">
        <f t="shared" si="23"/>
        <v>5410.73162097021</v>
      </c>
      <c r="D221" s="12"/>
      <c r="E221" s="11">
        <f t="shared" si="24"/>
        <v>500.83509527076825</v>
      </c>
      <c r="F221" s="7">
        <f t="shared" si="26"/>
        <v>0.038</v>
      </c>
      <c r="G221" s="11">
        <f t="shared" si="25"/>
        <v>5911.566716240978</v>
      </c>
      <c r="I221" s="28">
        <f t="shared" si="27"/>
        <v>-5911.566716240978</v>
      </c>
    </row>
    <row r="222" spans="1:9" ht="16.5">
      <c r="A222" s="3">
        <f t="shared" si="21"/>
        <v>214</v>
      </c>
      <c r="B222" s="2">
        <f t="shared" si="22"/>
        <v>147319.85391273053</v>
      </c>
      <c r="C222" s="2">
        <f t="shared" si="23"/>
        <v>5427.86560443662</v>
      </c>
      <c r="D222" s="12"/>
      <c r="E222" s="11">
        <f t="shared" si="24"/>
        <v>483.7011118043626</v>
      </c>
      <c r="F222" s="7">
        <f t="shared" si="26"/>
        <v>0.038</v>
      </c>
      <c r="G222" s="11">
        <f t="shared" si="25"/>
        <v>5911.566716240983</v>
      </c>
      <c r="I222" s="28">
        <f t="shared" si="27"/>
        <v>-5911.566716240983</v>
      </c>
    </row>
    <row r="223" spans="1:9" ht="16.5">
      <c r="A223" s="3">
        <f t="shared" si="21"/>
        <v>215</v>
      </c>
      <c r="B223" s="2">
        <f t="shared" si="22"/>
        <v>141874.8000672132</v>
      </c>
      <c r="C223" s="2">
        <f t="shared" si="23"/>
        <v>5445.053845517341</v>
      </c>
      <c r="D223" s="12"/>
      <c r="E223" s="11">
        <f t="shared" si="24"/>
        <v>466.5128707236467</v>
      </c>
      <c r="F223" s="7">
        <f t="shared" si="26"/>
        <v>0.038</v>
      </c>
      <c r="G223" s="11">
        <f t="shared" si="25"/>
        <v>5911.566716240987</v>
      </c>
      <c r="I223" s="28">
        <f t="shared" si="27"/>
        <v>-5911.566716240987</v>
      </c>
    </row>
    <row r="224" spans="1:9" ht="16.5">
      <c r="A224" s="3">
        <f t="shared" si="21"/>
        <v>216</v>
      </c>
      <c r="B224" s="2">
        <f t="shared" si="22"/>
        <v>136412.50355118504</v>
      </c>
      <c r="C224" s="2">
        <f t="shared" si="23"/>
        <v>5462.296516028142</v>
      </c>
      <c r="D224" s="12"/>
      <c r="E224" s="11">
        <f t="shared" si="24"/>
        <v>449.27020021284176</v>
      </c>
      <c r="F224" s="7">
        <f t="shared" si="26"/>
        <v>0.038</v>
      </c>
      <c r="G224" s="11">
        <f t="shared" si="25"/>
        <v>5911.566716240984</v>
      </c>
      <c r="I224" s="28">
        <f t="shared" si="27"/>
        <v>-5911.566716240984</v>
      </c>
    </row>
    <row r="225" spans="1:9" ht="16.5">
      <c r="A225" s="3">
        <f t="shared" si="21"/>
        <v>217</v>
      </c>
      <c r="B225" s="2">
        <f t="shared" si="22"/>
        <v>130932.90976285613</v>
      </c>
      <c r="C225" s="2">
        <f t="shared" si="23"/>
        <v>5479.593788328913</v>
      </c>
      <c r="D225" s="12"/>
      <c r="E225" s="11">
        <f t="shared" si="24"/>
        <v>431.97292791208594</v>
      </c>
      <c r="F225" s="7">
        <f t="shared" si="26"/>
        <v>0.038</v>
      </c>
      <c r="G225" s="11">
        <f t="shared" si="25"/>
        <v>5911.566716240999</v>
      </c>
      <c r="I225" s="28">
        <f t="shared" si="27"/>
        <v>-5911.566716240999</v>
      </c>
    </row>
    <row r="226" spans="1:9" ht="16.5">
      <c r="A226" s="3">
        <f t="shared" si="21"/>
        <v>218</v>
      </c>
      <c r="B226" s="2">
        <f t="shared" si="22"/>
        <v>125435.96392753084</v>
      </c>
      <c r="C226" s="2">
        <f t="shared" si="23"/>
        <v>5496.945835325287</v>
      </c>
      <c r="D226" s="12"/>
      <c r="E226" s="11">
        <f t="shared" si="24"/>
        <v>414.62088091571104</v>
      </c>
      <c r="F226" s="7">
        <f t="shared" si="26"/>
        <v>0.038</v>
      </c>
      <c r="G226" s="11">
        <f t="shared" si="25"/>
        <v>5911.566716240998</v>
      </c>
      <c r="I226" s="28">
        <f t="shared" si="27"/>
        <v>-5911.566716240998</v>
      </c>
    </row>
    <row r="227" spans="1:9" ht="16.5">
      <c r="A227" s="3">
        <f t="shared" si="21"/>
        <v>219</v>
      </c>
      <c r="B227" s="2">
        <f t="shared" si="22"/>
        <v>119921.61109706035</v>
      </c>
      <c r="C227" s="2">
        <f t="shared" si="23"/>
        <v>5514.352830470501</v>
      </c>
      <c r="D227" s="12"/>
      <c r="E227" s="11">
        <f t="shared" si="24"/>
        <v>397.2138857705143</v>
      </c>
      <c r="F227" s="7">
        <f t="shared" si="26"/>
        <v>0.038</v>
      </c>
      <c r="G227" s="11">
        <f t="shared" si="25"/>
        <v>5911.5667162410155</v>
      </c>
      <c r="I227" s="28">
        <f t="shared" si="27"/>
        <v>-5911.5667162410155</v>
      </c>
    </row>
    <row r="228" spans="1:9" ht="16.5">
      <c r="A228" s="3">
        <f t="shared" si="21"/>
        <v>220</v>
      </c>
      <c r="B228" s="2">
        <f t="shared" si="22"/>
        <v>114389.79614929335</v>
      </c>
      <c r="C228" s="2">
        <f t="shared" si="23"/>
        <v>5531.8149477669995</v>
      </c>
      <c r="D228" s="12"/>
      <c r="E228" s="11">
        <f t="shared" si="24"/>
        <v>379.7517684740244</v>
      </c>
      <c r="F228" s="7">
        <f t="shared" si="26"/>
        <v>0.038</v>
      </c>
      <c r="G228" s="11">
        <f t="shared" si="25"/>
        <v>5911.566716241024</v>
      </c>
      <c r="I228" s="28">
        <f t="shared" si="27"/>
        <v>-5911.566716241024</v>
      </c>
    </row>
    <row r="229" spans="1:9" ht="16.5">
      <c r="A229" s="3">
        <f t="shared" si="21"/>
        <v>221</v>
      </c>
      <c r="B229" s="2">
        <f t="shared" si="22"/>
        <v>108840.4637875251</v>
      </c>
      <c r="C229" s="2">
        <f t="shared" si="23"/>
        <v>5549.3323617682545</v>
      </c>
      <c r="D229" s="12"/>
      <c r="E229" s="11">
        <f t="shared" si="24"/>
        <v>362.2343544727623</v>
      </c>
      <c r="F229" s="7">
        <f t="shared" si="26"/>
        <v>0.038</v>
      </c>
      <c r="G229" s="11">
        <f t="shared" si="25"/>
        <v>5911.566716241016</v>
      </c>
      <c r="I229" s="28">
        <f t="shared" si="27"/>
        <v>-5911.566716241016</v>
      </c>
    </row>
    <row r="230" spans="1:9" ht="16.5">
      <c r="A230" s="3">
        <f t="shared" si="21"/>
        <v>222</v>
      </c>
      <c r="B230" s="2">
        <f t="shared" si="22"/>
        <v>103273.55853994457</v>
      </c>
      <c r="C230" s="2">
        <f t="shared" si="23"/>
        <v>5566.905247580536</v>
      </c>
      <c r="D230" s="12"/>
      <c r="E230" s="11">
        <f t="shared" si="24"/>
        <v>344.66146866049615</v>
      </c>
      <c r="F230" s="7">
        <f t="shared" si="26"/>
        <v>0.038</v>
      </c>
      <c r="G230" s="11">
        <f t="shared" si="25"/>
        <v>5911.566716241032</v>
      </c>
      <c r="I230" s="28">
        <f t="shared" si="27"/>
        <v>-5911.566716241032</v>
      </c>
    </row>
    <row r="231" spans="1:9" ht="16.5">
      <c r="A231" s="3">
        <f t="shared" si="21"/>
        <v>223</v>
      </c>
      <c r="B231" s="2">
        <f t="shared" si="22"/>
        <v>97689.02475908001</v>
      </c>
      <c r="C231" s="2">
        <f t="shared" si="23"/>
        <v>5584.5337808645545</v>
      </c>
      <c r="D231" s="12"/>
      <c r="E231" s="11">
        <f t="shared" si="24"/>
        <v>327.03293537649114</v>
      </c>
      <c r="F231" s="7">
        <f t="shared" si="26"/>
        <v>0.038</v>
      </c>
      <c r="G231" s="11">
        <f t="shared" si="25"/>
        <v>5911.5667162410455</v>
      </c>
      <c r="I231" s="28">
        <f t="shared" si="27"/>
        <v>-5911.5667162410455</v>
      </c>
    </row>
    <row r="232" spans="1:9" ht="16.5">
      <c r="A232" s="3">
        <f t="shared" si="21"/>
        <v>224</v>
      </c>
      <c r="B232" s="2">
        <f t="shared" si="22"/>
        <v>92086.80662124272</v>
      </c>
      <c r="C232" s="2">
        <f t="shared" si="23"/>
        <v>5602.218137837297</v>
      </c>
      <c r="D232" s="12"/>
      <c r="E232" s="11">
        <f t="shared" si="24"/>
        <v>309.3485784037534</v>
      </c>
      <c r="F232" s="7">
        <f t="shared" si="26"/>
        <v>0.038</v>
      </c>
      <c r="G232" s="11">
        <f t="shared" si="25"/>
        <v>5911.56671624105</v>
      </c>
      <c r="I232" s="28">
        <f t="shared" si="27"/>
        <v>-5911.56671624105</v>
      </c>
    </row>
    <row r="233" spans="1:9" ht="16.5">
      <c r="A233" s="3">
        <f t="shared" si="21"/>
        <v>225</v>
      </c>
      <c r="B233" s="2">
        <f t="shared" si="22"/>
        <v>86466.84812596893</v>
      </c>
      <c r="C233" s="2">
        <f t="shared" si="23"/>
        <v>5619.9584952737905</v>
      </c>
      <c r="D233" s="12"/>
      <c r="E233" s="11">
        <f t="shared" si="24"/>
        <v>291.6082209672686</v>
      </c>
      <c r="F233" s="7">
        <f t="shared" si="26"/>
        <v>0.038</v>
      </c>
      <c r="G233" s="11">
        <f t="shared" si="25"/>
        <v>5911.566716241059</v>
      </c>
      <c r="I233" s="28">
        <f t="shared" si="27"/>
        <v>-5911.566716241059</v>
      </c>
    </row>
    <row r="234" spans="1:9" ht="16.5">
      <c r="A234" s="3">
        <f t="shared" si="21"/>
        <v>226</v>
      </c>
      <c r="B234" s="2">
        <f t="shared" si="22"/>
        <v>80829.0930954601</v>
      </c>
      <c r="C234" s="2">
        <f t="shared" si="23"/>
        <v>5637.755030508824</v>
      </c>
      <c r="D234" s="12"/>
      <c r="E234" s="11">
        <f t="shared" si="24"/>
        <v>273.81168573223493</v>
      </c>
      <c r="F234" s="7">
        <f t="shared" si="26"/>
        <v>0.038</v>
      </c>
      <c r="G234" s="11">
        <f t="shared" si="25"/>
        <v>5911.566716241059</v>
      </c>
      <c r="I234" s="28">
        <f t="shared" si="27"/>
        <v>-5911.566716241059</v>
      </c>
    </row>
    <row r="235" spans="1:9" ht="16.5">
      <c r="A235" s="3">
        <f t="shared" si="21"/>
        <v>227</v>
      </c>
      <c r="B235" s="2">
        <f t="shared" si="22"/>
        <v>75173.4851740213</v>
      </c>
      <c r="C235" s="2">
        <f t="shared" si="23"/>
        <v>5655.607921438801</v>
      </c>
      <c r="D235" s="12"/>
      <c r="E235" s="11">
        <f t="shared" si="24"/>
        <v>255.95879480229033</v>
      </c>
      <c r="F235" s="7">
        <f t="shared" si="26"/>
        <v>0.038</v>
      </c>
      <c r="G235" s="11">
        <f t="shared" si="25"/>
        <v>5911.566716241091</v>
      </c>
      <c r="I235" s="28">
        <f t="shared" si="27"/>
        <v>-5911.566716241091</v>
      </c>
    </row>
    <row r="236" spans="1:9" ht="16.5">
      <c r="A236" s="3">
        <f t="shared" si="21"/>
        <v>228</v>
      </c>
      <c r="B236" s="2">
        <f t="shared" si="22"/>
        <v>69499.96782749794</v>
      </c>
      <c r="C236" s="2">
        <f t="shared" si="23"/>
        <v>5673.51734652337</v>
      </c>
      <c r="D236" s="12"/>
      <c r="E236" s="11">
        <f t="shared" si="24"/>
        <v>238.04936971773415</v>
      </c>
      <c r="F236" s="7">
        <f t="shared" si="26"/>
        <v>0.038</v>
      </c>
      <c r="G236" s="11">
        <f t="shared" si="25"/>
        <v>5911.566716241105</v>
      </c>
      <c r="I236" s="28">
        <f t="shared" si="27"/>
        <v>-5911.566716241105</v>
      </c>
    </row>
    <row r="237" spans="1:9" ht="16.5">
      <c r="A237" s="3">
        <f t="shared" si="21"/>
        <v>229</v>
      </c>
      <c r="B237" s="2">
        <f t="shared" si="22"/>
        <v>63808.484342710566</v>
      </c>
      <c r="C237" s="2">
        <f t="shared" si="23"/>
        <v>5691.483484787372</v>
      </c>
      <c r="D237" s="12"/>
      <c r="E237" s="11">
        <f t="shared" si="24"/>
        <v>220.08323145374345</v>
      </c>
      <c r="F237" s="7">
        <f t="shared" si="26"/>
        <v>0.038</v>
      </c>
      <c r="G237" s="11">
        <f t="shared" si="25"/>
        <v>5911.5667162411155</v>
      </c>
      <c r="I237" s="28">
        <f t="shared" si="27"/>
        <v>-5911.5667162411155</v>
      </c>
    </row>
    <row r="238" spans="1:9" ht="16.5">
      <c r="A238" s="3">
        <f t="shared" si="21"/>
        <v>230</v>
      </c>
      <c r="B238" s="2">
        <f t="shared" si="22"/>
        <v>58098.97782688803</v>
      </c>
      <c r="C238" s="2">
        <f t="shared" si="23"/>
        <v>5709.506515822533</v>
      </c>
      <c r="D238" s="12"/>
      <c r="E238" s="11">
        <f t="shared" si="24"/>
        <v>202.06020041858346</v>
      </c>
      <c r="F238" s="7">
        <f t="shared" si="26"/>
        <v>0.038</v>
      </c>
      <c r="G238" s="11">
        <f t="shared" si="25"/>
        <v>5911.566716241117</v>
      </c>
      <c r="I238" s="28">
        <f t="shared" si="27"/>
        <v>-5911.566716241117</v>
      </c>
    </row>
    <row r="239" spans="1:9" ht="16.5">
      <c r="A239" s="3">
        <f t="shared" si="21"/>
        <v>231</v>
      </c>
      <c r="B239" s="2">
        <f t="shared" si="22"/>
        <v>52371.39120709869</v>
      </c>
      <c r="C239" s="2">
        <f t="shared" si="23"/>
        <v>5727.586619789341</v>
      </c>
      <c r="D239" s="12"/>
      <c r="E239" s="11">
        <f t="shared" si="24"/>
        <v>183.9800964518121</v>
      </c>
      <c r="F239" s="7">
        <f t="shared" si="26"/>
        <v>0.038</v>
      </c>
      <c r="G239" s="11">
        <f t="shared" si="25"/>
        <v>5911.566716241153</v>
      </c>
      <c r="I239" s="28">
        <f t="shared" si="27"/>
        <v>-5911.566716241153</v>
      </c>
    </row>
    <row r="240" spans="1:9" ht="16.5">
      <c r="A240" s="3">
        <f t="shared" si="21"/>
        <v>232</v>
      </c>
      <c r="B240" s="2">
        <f t="shared" si="22"/>
        <v>46625.66722968003</v>
      </c>
      <c r="C240" s="2">
        <f t="shared" si="23"/>
        <v>5745.723977418662</v>
      </c>
      <c r="D240" s="12"/>
      <c r="E240" s="11">
        <f t="shared" si="24"/>
        <v>165.8427388224792</v>
      </c>
      <c r="F240" s="7">
        <f t="shared" si="26"/>
        <v>0.038</v>
      </c>
      <c r="G240" s="11">
        <f t="shared" si="25"/>
        <v>5911.566716241141</v>
      </c>
      <c r="I240" s="28">
        <f t="shared" si="27"/>
        <v>-5911.566716241141</v>
      </c>
    </row>
    <row r="241" spans="1:9" ht="16.5">
      <c r="A241" s="3">
        <f t="shared" si="21"/>
        <v>233</v>
      </c>
      <c r="B241" s="2">
        <f t="shared" si="22"/>
        <v>40861.74845966618</v>
      </c>
      <c r="C241" s="2">
        <f t="shared" si="23"/>
        <v>5763.918770013848</v>
      </c>
      <c r="D241" s="12"/>
      <c r="E241" s="11">
        <f t="shared" si="24"/>
        <v>147.6479462273201</v>
      </c>
      <c r="F241" s="7">
        <f t="shared" si="26"/>
        <v>0.038</v>
      </c>
      <c r="G241" s="11">
        <f t="shared" si="25"/>
        <v>5911.566716241168</v>
      </c>
      <c r="I241" s="28">
        <f t="shared" si="27"/>
        <v>-5911.566716241168</v>
      </c>
    </row>
    <row r="242" spans="1:9" ht="16.5">
      <c r="A242" s="3">
        <f t="shared" si="21"/>
        <v>234</v>
      </c>
      <c r="B242" s="2">
        <f t="shared" si="22"/>
        <v>35079.577280213955</v>
      </c>
      <c r="C242" s="2">
        <f t="shared" si="23"/>
        <v>5782.171179452228</v>
      </c>
      <c r="D242" s="12"/>
      <c r="E242" s="11">
        <f t="shared" si="24"/>
        <v>129.3955367889429</v>
      </c>
      <c r="F242" s="7">
        <f t="shared" si="26"/>
        <v>0.038</v>
      </c>
      <c r="G242" s="11">
        <f t="shared" si="25"/>
        <v>5911.566716241171</v>
      </c>
      <c r="I242" s="28">
        <f t="shared" si="27"/>
        <v>-5911.566716241171</v>
      </c>
    </row>
    <row r="243" spans="1:9" ht="16.5">
      <c r="A243" s="3">
        <f t="shared" si="21"/>
        <v>235</v>
      </c>
      <c r="B243" s="2">
        <f t="shared" si="22"/>
        <v>29279.09589202675</v>
      </c>
      <c r="C243" s="2">
        <f t="shared" si="23"/>
        <v>5800.481388187204</v>
      </c>
      <c r="D243" s="12"/>
      <c r="E243" s="11">
        <f t="shared" si="24"/>
        <v>111.08532805401086</v>
      </c>
      <c r="F243" s="7">
        <f t="shared" si="26"/>
        <v>0.038</v>
      </c>
      <c r="G243" s="11">
        <f t="shared" si="25"/>
        <v>5911.566716241215</v>
      </c>
      <c r="I243" s="28">
        <f t="shared" si="27"/>
        <v>-5911.566716241215</v>
      </c>
    </row>
    <row r="244" spans="1:9" ht="16.5">
      <c r="A244" s="3">
        <f t="shared" si="21"/>
        <v>236</v>
      </c>
      <c r="B244" s="2">
        <f t="shared" si="22"/>
        <v>23460.246312776897</v>
      </c>
      <c r="C244" s="2">
        <f t="shared" si="23"/>
        <v>5818.849579249854</v>
      </c>
      <c r="D244" s="12"/>
      <c r="E244" s="11">
        <f t="shared" si="24"/>
        <v>92.71713699141804</v>
      </c>
      <c r="F244" s="7">
        <f t="shared" si="26"/>
        <v>0.038</v>
      </c>
      <c r="G244" s="11">
        <f t="shared" si="25"/>
        <v>5911.566716241272</v>
      </c>
      <c r="I244" s="28">
        <f t="shared" si="27"/>
        <v>-5911.566716241272</v>
      </c>
    </row>
    <row r="245" spans="1:9" ht="16.5">
      <c r="A245" s="3">
        <f t="shared" si="21"/>
        <v>237</v>
      </c>
      <c r="B245" s="2">
        <f t="shared" si="22"/>
        <v>17622.970376526067</v>
      </c>
      <c r="C245" s="2">
        <f t="shared" si="23"/>
        <v>5837.27593625083</v>
      </c>
      <c r="D245" s="12"/>
      <c r="E245" s="11">
        <f t="shared" si="24"/>
        <v>74.29077999046017</v>
      </c>
      <c r="F245" s="7">
        <f t="shared" si="26"/>
        <v>0.038</v>
      </c>
      <c r="G245" s="11">
        <f t="shared" si="25"/>
        <v>5911.56671624129</v>
      </c>
      <c r="I245" s="28">
        <f t="shared" si="27"/>
        <v>-5911.56671624129</v>
      </c>
    </row>
    <row r="246" spans="1:9" ht="16.5">
      <c r="A246" s="3">
        <f t="shared" si="21"/>
        <v>238</v>
      </c>
      <c r="B246" s="2">
        <f t="shared" si="22"/>
        <v>11767.209733143718</v>
      </c>
      <c r="C246" s="2">
        <f t="shared" si="23"/>
        <v>5855.760643382349</v>
      </c>
      <c r="D246" s="12"/>
      <c r="E246" s="11">
        <f t="shared" si="24"/>
        <v>55.806072858999215</v>
      </c>
      <c r="F246" s="7">
        <f t="shared" si="26"/>
        <v>0.038</v>
      </c>
      <c r="G246" s="11">
        <f t="shared" si="25"/>
        <v>5911.566716241348</v>
      </c>
      <c r="I246" s="28">
        <f t="shared" si="27"/>
        <v>-5911.566716241348</v>
      </c>
    </row>
    <row r="247" spans="1:9" ht="16.5">
      <c r="A247" s="3">
        <f t="shared" si="21"/>
        <v>239</v>
      </c>
      <c r="B247" s="2">
        <f t="shared" si="22"/>
        <v>5892.905847723878</v>
      </c>
      <c r="C247" s="2">
        <f t="shared" si="23"/>
        <v>5874.30388541984</v>
      </c>
      <c r="D247" s="12"/>
      <c r="E247" s="11">
        <f t="shared" si="24"/>
        <v>37.26283082162177</v>
      </c>
      <c r="F247" s="7">
        <f t="shared" si="26"/>
        <v>0.038</v>
      </c>
      <c r="G247" s="11">
        <f t="shared" si="25"/>
        <v>5911.566716241462</v>
      </c>
      <c r="I247" s="28">
        <f t="shared" si="27"/>
        <v>-5911.566716241462</v>
      </c>
    </row>
    <row r="248" spans="1:9" ht="17.25" thickBot="1">
      <c r="A248" s="3">
        <f t="shared" si="21"/>
        <v>240</v>
      </c>
      <c r="B248" s="2">
        <f t="shared" si="22"/>
        <v>1.7826096154749393E-10</v>
      </c>
      <c r="C248" s="2">
        <f t="shared" si="23"/>
        <v>5892.9058477236995</v>
      </c>
      <c r="D248" s="12"/>
      <c r="E248" s="11">
        <f t="shared" si="24"/>
        <v>18.660868517792277</v>
      </c>
      <c r="F248" s="7">
        <f t="shared" si="26"/>
        <v>0.038</v>
      </c>
      <c r="G248" s="11">
        <f t="shared" si="25"/>
        <v>5911.566716241492</v>
      </c>
      <c r="I248" s="29">
        <f t="shared" si="27"/>
        <v>-5911.566716241492</v>
      </c>
    </row>
  </sheetData>
  <hyperlinks>
    <hyperlink ref="E1" r:id="rId1" display="多段式房貸如何比較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房租投資試算</dc:title>
  <dc:subject/>
  <dc:creator> 蕭世斌</dc:creator>
  <cp:keywords/>
  <dc:description>http://stanleyh.myweb.hinet.net</dc:description>
  <cp:lastModifiedBy> </cp:lastModifiedBy>
  <dcterms:created xsi:type="dcterms:W3CDTF">2008-02-19T13:41:03Z</dcterms:created>
  <dcterms:modified xsi:type="dcterms:W3CDTF">2008-08-02T17:12:04Z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