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<sst xmlns="http://schemas.openxmlformats.org/spreadsheetml/2006/main" count="18" uniqueCount="13">
  <si>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利率</t>
  </si>
  <si>
    <t>新利率</t>
  </si>
  <si>
    <t>貸款餘額</t>
  </si>
  <si>
    <t>利息</t>
  </si>
  <si>
    <t>月繳金額</t>
  </si>
  <si>
    <t>月</t>
  </si>
  <si>
    <t>差額現值</t>
  </si>
  <si>
    <t>舊貸款</t>
  </si>
  <si>
    <t>新貸款</t>
  </si>
  <si>
    <t>新舊貸月繳差額</t>
  </si>
  <si>
    <t>剩餘期數</t>
  </si>
  <si>
    <t>差額現值</t>
  </si>
  <si>
    <t>現值係數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</si>
</sst>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;[Red]\-&quot;$&quot;#,##0.0"/>
    <numFmt numFmtId="177" formatCode="_-* #,##0.0_-;\-* #,##0.0_-;_-* &quot;-&quot;??_-;_-@_-"/>
    <numFmt numFmtId="178" formatCode="_-* #,##0_-;\-* #,##0_-;_-* &quot;-&quot;??_-;_-@_-"/>
    <numFmt numFmtId="179" formatCode="0.00_ "/>
    <numFmt numFmtId="180" formatCode="0.000_ "/>
    <numFmt numFmtId="181" formatCode="0.0000_ "/>
    <numFmt numFmtId="182" formatCode="0.00000_ "/>
  </numFmts>
  <fonts count="4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6" fontId="2" fillId="2" borderId="1" xfId="0" applyNumberFormat="1" applyFont="1" applyFill="1" applyBorder="1" applyAlignment="1">
      <alignment horizontal="center" vertical="center"/>
    </xf>
    <xf numFmtId="8" fontId="2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6" fontId="0" fillId="4" borderId="1" xfId="0" applyNumberFormat="1" applyFill="1" applyBorder="1" applyAlignment="1">
      <alignment vertical="center"/>
    </xf>
    <xf numFmtId="8" fontId="0" fillId="4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6" fontId="0" fillId="5" borderId="1" xfId="0" applyNumberFormat="1" applyFill="1" applyBorder="1" applyAlignment="1">
      <alignment vertical="center"/>
    </xf>
    <xf numFmtId="8" fontId="0" fillId="5" borderId="1" xfId="0" applyNumberFormat="1" applyFill="1" applyBorder="1" applyAlignment="1">
      <alignment vertical="center"/>
    </xf>
    <xf numFmtId="10" fontId="0" fillId="4" borderId="1" xfId="0" applyNumberFormat="1" applyFill="1" applyBorder="1" applyAlignment="1">
      <alignment vertical="center"/>
    </xf>
    <xf numFmtId="10" fontId="0" fillId="5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0" fontId="0" fillId="6" borderId="1" xfId="0" applyNumberFormat="1" applyFill="1" applyBorder="1" applyAlignment="1">
      <alignment vertical="center"/>
    </xf>
    <xf numFmtId="6" fontId="2" fillId="7" borderId="1" xfId="0" applyNumberFormat="1" applyFont="1" applyFill="1" applyBorder="1" applyAlignment="1">
      <alignment vertical="center"/>
    </xf>
    <xf numFmtId="10" fontId="3" fillId="4" borderId="1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178" fontId="0" fillId="0" borderId="0" xfId="15" applyNumberFormat="1" applyAlignment="1">
      <alignment vertical="center"/>
    </xf>
    <xf numFmtId="0" fontId="0" fillId="8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8" fontId="0" fillId="6" borderId="0" xfId="15" applyNumberFormat="1" applyFill="1" applyAlignment="1">
      <alignment vertical="center"/>
    </xf>
    <xf numFmtId="178" fontId="0" fillId="4" borderId="1" xfId="0" applyNumberFormat="1" applyFill="1" applyBorder="1" applyAlignment="1">
      <alignment vertical="center"/>
    </xf>
    <xf numFmtId="178" fontId="0" fillId="5" borderId="1" xfId="0" applyNumberForma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8" fontId="2" fillId="7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8" fontId="0" fillId="3" borderId="1" xfId="0" applyNumberFormat="1" applyFill="1" applyBorder="1" applyAlignment="1">
      <alignment vertical="center"/>
    </xf>
    <xf numFmtId="182" fontId="0" fillId="3" borderId="1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2</xdr:col>
      <xdr:colOff>609600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90575" y="838200"/>
          <a:ext cx="1543050" cy="0"/>
        </a:xfrm>
        <a:prstGeom prst="wedgeRoundRectCallout">
          <a:avLst>
            <a:gd name="adj1" fmla="val -27518"/>
            <a:gd name="adj2" fmla="val -209523"/>
          </a:avLst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差額現值大於1.67萬就值得換約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tabSelected="1" zoomScale="80" zoomScaleNormal="8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8" sqref="N8"/>
    </sheetView>
  </sheetViews>
  <sheetFormatPr defaultColWidth="9.00390625" defaultRowHeight="16.5"/>
  <cols>
    <col min="2" max="2" width="13.625" style="0" bestFit="1" customWidth="1"/>
    <col min="3" max="3" width="11.00390625" style="2" bestFit="1" customWidth="1"/>
    <col min="4" max="4" width="7.50390625" style="0" bestFit="1" customWidth="1"/>
    <col min="5" max="5" width="10.625" style="0" bestFit="1" customWidth="1"/>
    <col min="6" max="6" width="7.00390625" style="0" bestFit="1" customWidth="1"/>
    <col min="7" max="8" width="11.00390625" style="0" bestFit="1" customWidth="1"/>
    <col min="9" max="9" width="9.625" style="0" bestFit="1" customWidth="1"/>
    <col min="10" max="10" width="16.25390625" style="0" bestFit="1" customWidth="1"/>
    <col min="12" max="12" width="12.375" style="0" bestFit="1" customWidth="1"/>
  </cols>
  <sheetData>
    <row r="1" spans="1:2" ht="16.5">
      <c r="A1" s="15" t="s">
        <v>2</v>
      </c>
      <c r="B1" s="25">
        <v>1665905</v>
      </c>
    </row>
    <row r="2" spans="1:8" ht="16.5">
      <c r="A2" s="15" t="s">
        <v>1</v>
      </c>
      <c r="B2" s="16">
        <v>0.0188</v>
      </c>
      <c r="D2" s="1"/>
      <c r="E2" s="1"/>
      <c r="H2" s="20"/>
    </row>
    <row r="3" spans="1:8" ht="16.5">
      <c r="A3" s="15" t="s">
        <v>6</v>
      </c>
      <c r="B3" s="17">
        <f>-SUM(L:L)</f>
        <v>55577.9420919519</v>
      </c>
      <c r="D3" s="1"/>
      <c r="E3" s="1"/>
      <c r="H3" s="20"/>
    </row>
    <row r="4" spans="1:8" ht="16.5">
      <c r="A4" s="15" t="s">
        <v>10</v>
      </c>
      <c r="B4" s="19">
        <v>216</v>
      </c>
      <c r="D4" s="1"/>
      <c r="E4" s="1"/>
      <c r="H4" s="20"/>
    </row>
    <row r="5" spans="1:5" ht="16.5">
      <c r="A5" s="2"/>
      <c r="B5" s="2"/>
      <c r="D5" s="1"/>
      <c r="E5" s="1"/>
    </row>
    <row r="6" spans="2:12" ht="16.5">
      <c r="B6" s="21" t="s">
        <v>7</v>
      </c>
      <c r="C6" s="21"/>
      <c r="D6" s="21"/>
      <c r="E6" s="21"/>
      <c r="F6" s="22" t="s">
        <v>8</v>
      </c>
      <c r="G6" s="22"/>
      <c r="H6" s="22"/>
      <c r="I6" s="22"/>
      <c r="J6" s="23" t="s">
        <v>9</v>
      </c>
      <c r="K6" s="30" t="s">
        <v>12</v>
      </c>
      <c r="L6" s="30" t="s">
        <v>11</v>
      </c>
    </row>
    <row r="7" spans="1:12" ht="16.5">
      <c r="A7" s="3" t="s">
        <v>5</v>
      </c>
      <c r="B7" s="3" t="s">
        <v>0</v>
      </c>
      <c r="C7" s="4" t="s">
        <v>2</v>
      </c>
      <c r="D7" s="5" t="s">
        <v>3</v>
      </c>
      <c r="E7" s="5" t="s">
        <v>4</v>
      </c>
      <c r="F7" s="3" t="s">
        <v>0</v>
      </c>
      <c r="G7" s="4" t="s">
        <v>2</v>
      </c>
      <c r="H7" s="5" t="s">
        <v>3</v>
      </c>
      <c r="I7" s="5" t="s">
        <v>4</v>
      </c>
      <c r="J7" s="24"/>
      <c r="K7" s="30"/>
      <c r="L7" s="30"/>
    </row>
    <row r="8" spans="1:12" ht="16.5">
      <c r="A8" s="6">
        <v>0</v>
      </c>
      <c r="B8" s="7"/>
      <c r="C8" s="26">
        <f>B1</f>
        <v>1665905</v>
      </c>
      <c r="D8" s="8"/>
      <c r="E8" s="9"/>
      <c r="F8" s="10"/>
      <c r="G8" s="27">
        <f>B1</f>
        <v>1665905</v>
      </c>
      <c r="H8" s="11"/>
      <c r="I8" s="12"/>
      <c r="J8" s="28"/>
      <c r="K8" s="15">
        <v>1</v>
      </c>
      <c r="L8" s="15"/>
    </row>
    <row r="9" spans="1:12" ht="16.5">
      <c r="A9" s="6">
        <v>1</v>
      </c>
      <c r="B9" s="18">
        <v>0.031</v>
      </c>
      <c r="C9" s="8">
        <f>C8-(E9-D9)</f>
        <v>1660135.4811705742</v>
      </c>
      <c r="D9" s="8">
        <f>C8*B9/12</f>
        <v>4303.587916666666</v>
      </c>
      <c r="E9" s="8">
        <f>-PMT(B9/12,$B$4-A9+1,C8)</f>
        <v>10073.106746092464</v>
      </c>
      <c r="F9" s="14">
        <f>$B$2</f>
        <v>0.0188</v>
      </c>
      <c r="G9" s="11">
        <f>G8-(I9-H9)</f>
        <v>1659417.9935390248</v>
      </c>
      <c r="H9" s="11">
        <f>G8*F9/12</f>
        <v>2609.9178333333334</v>
      </c>
      <c r="I9" s="11">
        <f aca="true" t="shared" si="0" ref="I9:I72">-PMT(F9/12,$B$4-A9+1,G8)</f>
        <v>9096.924294308514</v>
      </c>
      <c r="J9" s="29">
        <f aca="true" t="shared" si="1" ref="J9:J72">I9-E9</f>
        <v>-976.1824517839505</v>
      </c>
      <c r="K9" s="32">
        <f>K8*(1+F9/12)</f>
        <v>1.0015666666666667</v>
      </c>
      <c r="L9" s="31">
        <f>J9/K9</f>
        <v>-974.6554915139119</v>
      </c>
    </row>
    <row r="10" spans="1:12" ht="16.5">
      <c r="A10" s="6">
        <f>A9+1</f>
        <v>2</v>
      </c>
      <c r="B10" s="18">
        <v>0.031</v>
      </c>
      <c r="C10" s="8">
        <f>C9-(E10-D10)</f>
        <v>1654351.057750839</v>
      </c>
      <c r="D10" s="8">
        <f>C9*B10/12</f>
        <v>4288.683326357316</v>
      </c>
      <c r="E10" s="8">
        <f aca="true" t="shared" si="2" ref="E10:E44">-PMT(B10/12,$B$4-A10+1,C9)</f>
        <v>10073.10674609246</v>
      </c>
      <c r="F10" s="14">
        <f aca="true" t="shared" si="3" ref="F10:F73">$B$2</f>
        <v>0.0188</v>
      </c>
      <c r="G10" s="11">
        <f aca="true" t="shared" si="4" ref="G10:G15">G9-(I10-H10)</f>
        <v>1652920.8241012609</v>
      </c>
      <c r="H10" s="11">
        <f aca="true" t="shared" si="5" ref="H10:H15">G9*F10/12</f>
        <v>2599.754856544472</v>
      </c>
      <c r="I10" s="11">
        <f t="shared" si="0"/>
        <v>9096.92429430851</v>
      </c>
      <c r="J10" s="29">
        <f t="shared" si="1"/>
        <v>-976.1824517839505</v>
      </c>
      <c r="K10" s="32">
        <f>K9*(1+F10/12)</f>
        <v>1.0031357877777778</v>
      </c>
      <c r="L10" s="31">
        <f>J10/K10</f>
        <v>-973.1309197396532</v>
      </c>
    </row>
    <row r="11" spans="1:12" ht="16.5">
      <c r="A11" s="6">
        <f aca="true" t="shared" si="6" ref="A11:A42">A10+1</f>
        <v>3</v>
      </c>
      <c r="B11" s="18">
        <v>0.031</v>
      </c>
      <c r="C11" s="8">
        <f aca="true" t="shared" si="7" ref="C11:C42">C10-(E11-D11)</f>
        <v>1648551.6912372697</v>
      </c>
      <c r="D11" s="8">
        <f aca="true" t="shared" si="8" ref="D11:D42">C10*B11/12</f>
        <v>4273.7402325230005</v>
      </c>
      <c r="E11" s="8">
        <f t="shared" si="2"/>
        <v>10073.10674609246</v>
      </c>
      <c r="F11" s="14">
        <f t="shared" si="3"/>
        <v>0.0188</v>
      </c>
      <c r="G11" s="11">
        <f t="shared" si="4"/>
        <v>1646413.475764711</v>
      </c>
      <c r="H11" s="11">
        <f t="shared" si="5"/>
        <v>2589.575957758642</v>
      </c>
      <c r="I11" s="11">
        <f t="shared" si="0"/>
        <v>9096.924294308514</v>
      </c>
      <c r="J11" s="29">
        <f t="shared" si="1"/>
        <v>-976.1824517839468</v>
      </c>
      <c r="K11" s="32">
        <f aca="true" t="shared" si="9" ref="K11:K74">K10*(1+F11/12)</f>
        <v>1.0047073671786297</v>
      </c>
      <c r="L11" s="31">
        <f>J11/K11</f>
        <v>-971.6087327250469</v>
      </c>
    </row>
    <row r="12" spans="1:12" ht="16.5">
      <c r="A12" s="6">
        <f t="shared" si="6"/>
        <v>4</v>
      </c>
      <c r="B12" s="18">
        <v>0.031</v>
      </c>
      <c r="C12" s="8">
        <f t="shared" si="7"/>
        <v>1642737.3430268734</v>
      </c>
      <c r="D12" s="8">
        <f t="shared" si="8"/>
        <v>4258.75853569628</v>
      </c>
      <c r="E12" s="8">
        <f t="shared" si="2"/>
        <v>10073.106746092462</v>
      </c>
      <c r="F12" s="14">
        <f t="shared" si="3"/>
        <v>0.0188</v>
      </c>
      <c r="G12" s="11">
        <f t="shared" si="4"/>
        <v>1639895.9325824338</v>
      </c>
      <c r="H12" s="11">
        <f t="shared" si="5"/>
        <v>2579.381112031381</v>
      </c>
      <c r="I12" s="11">
        <f t="shared" si="0"/>
        <v>9096.924294308512</v>
      </c>
      <c r="J12" s="29">
        <f t="shared" si="1"/>
        <v>-976.1824517839505</v>
      </c>
      <c r="K12" s="32">
        <f t="shared" si="9"/>
        <v>1.006281408720543</v>
      </c>
      <c r="L12" s="31">
        <f>J12/K12</f>
        <v>-970.0889267398247</v>
      </c>
    </row>
    <row r="13" spans="1:12" ht="16.5">
      <c r="A13" s="6">
        <f t="shared" si="6"/>
        <v>5</v>
      </c>
      <c r="B13" s="18">
        <v>0.031</v>
      </c>
      <c r="C13" s="8">
        <f t="shared" si="7"/>
        <v>1636907.9744169337</v>
      </c>
      <c r="D13" s="8">
        <f t="shared" si="8"/>
        <v>4243.738136152756</v>
      </c>
      <c r="E13" s="8">
        <f t="shared" si="2"/>
        <v>10073.106746092462</v>
      </c>
      <c r="F13" s="14">
        <f t="shared" si="3"/>
        <v>0.0188</v>
      </c>
      <c r="G13" s="11">
        <f t="shared" si="4"/>
        <v>1633368.1785825044</v>
      </c>
      <c r="H13" s="11">
        <f t="shared" si="5"/>
        <v>2569.1702943791465</v>
      </c>
      <c r="I13" s="11">
        <f t="shared" si="0"/>
        <v>9096.924294308512</v>
      </c>
      <c r="J13" s="29">
        <f t="shared" si="1"/>
        <v>-976.1824517839505</v>
      </c>
      <c r="K13" s="32">
        <f t="shared" si="9"/>
        <v>1.0078579162608718</v>
      </c>
      <c r="L13" s="31">
        <f>J13/K13</f>
        <v>-968.5714980595315</v>
      </c>
    </row>
    <row r="14" spans="1:12" ht="16.5">
      <c r="A14" s="6">
        <f t="shared" si="6"/>
        <v>6</v>
      </c>
      <c r="B14" s="18">
        <v>0.031</v>
      </c>
      <c r="C14" s="8">
        <f t="shared" si="7"/>
        <v>1631063.5466047516</v>
      </c>
      <c r="D14" s="8">
        <f t="shared" si="8"/>
        <v>4228.678933910412</v>
      </c>
      <c r="E14" s="8">
        <f t="shared" si="2"/>
        <v>10073.106746092462</v>
      </c>
      <c r="F14" s="14">
        <f t="shared" si="3"/>
        <v>0.0188</v>
      </c>
      <c r="G14" s="11">
        <f t="shared" si="4"/>
        <v>1626830.197767975</v>
      </c>
      <c r="H14" s="11">
        <f t="shared" si="5"/>
        <v>2558.943479779257</v>
      </c>
      <c r="I14" s="11">
        <f t="shared" si="0"/>
        <v>9096.92429430851</v>
      </c>
      <c r="J14" s="29">
        <f t="shared" si="1"/>
        <v>-976.1824517839523</v>
      </c>
      <c r="K14" s="32">
        <f t="shared" si="9"/>
        <v>1.009436893663014</v>
      </c>
      <c r="L14" s="31">
        <f>J14/K14</f>
        <v>-967.0564429655537</v>
      </c>
    </row>
    <row r="15" spans="1:12" ht="16.5">
      <c r="A15" s="6">
        <f t="shared" si="6"/>
        <v>7</v>
      </c>
      <c r="B15" s="18">
        <v>0.031</v>
      </c>
      <c r="C15" s="8">
        <f t="shared" si="7"/>
        <v>1625204.020687388</v>
      </c>
      <c r="D15" s="8">
        <f t="shared" si="8"/>
        <v>4213.580828728942</v>
      </c>
      <c r="E15" s="8">
        <f t="shared" si="2"/>
        <v>10073.106746092462</v>
      </c>
      <c r="F15" s="14">
        <f t="shared" si="3"/>
        <v>0.0188</v>
      </c>
      <c r="G15" s="11">
        <f t="shared" si="4"/>
        <v>1620281.9741168364</v>
      </c>
      <c r="H15" s="11">
        <f t="shared" si="5"/>
        <v>2548.700643169828</v>
      </c>
      <c r="I15" s="11">
        <f t="shared" si="0"/>
        <v>9096.924294308506</v>
      </c>
      <c r="J15" s="29">
        <f t="shared" si="1"/>
        <v>-976.1824517839559</v>
      </c>
      <c r="K15" s="32">
        <f t="shared" si="9"/>
        <v>1.0110183447964194</v>
      </c>
      <c r="L15" s="31">
        <f aca="true" t="shared" si="10" ref="L11:L74">J15/K15</f>
        <v>-965.54375774509</v>
      </c>
    </row>
    <row r="16" spans="1:12" ht="16.5">
      <c r="A16" s="6">
        <f t="shared" si="6"/>
        <v>8</v>
      </c>
      <c r="B16" s="18">
        <v>0.031</v>
      </c>
      <c r="C16" s="8">
        <f t="shared" si="7"/>
        <v>1619329.3576614046</v>
      </c>
      <c r="D16" s="8">
        <f t="shared" si="8"/>
        <v>4198.443720109086</v>
      </c>
      <c r="E16" s="8">
        <f t="shared" si="2"/>
        <v>10073.10674609246</v>
      </c>
      <c r="F16" s="14">
        <f t="shared" si="3"/>
        <v>0.0188</v>
      </c>
      <c r="G16" s="11">
        <f aca="true" t="shared" si="11" ref="G16:G79">G15-(I16-H16)</f>
        <v>1613723.4915819776</v>
      </c>
      <c r="H16" s="11">
        <f aca="true" t="shared" si="12" ref="H16:H79">G15*F16/12</f>
        <v>2538.4417594497104</v>
      </c>
      <c r="I16" s="11">
        <f t="shared" si="0"/>
        <v>9096.924294308512</v>
      </c>
      <c r="J16" s="29">
        <f t="shared" si="1"/>
        <v>-976.1824517839486</v>
      </c>
      <c r="K16" s="32">
        <f t="shared" si="9"/>
        <v>1.0126022735366005</v>
      </c>
      <c r="L16" s="31">
        <f t="shared" si="10"/>
        <v>-964.0334386911334</v>
      </c>
    </row>
    <row r="17" spans="1:12" ht="16.5">
      <c r="A17" s="6">
        <f t="shared" si="6"/>
        <v>9</v>
      </c>
      <c r="B17" s="18">
        <v>0.031</v>
      </c>
      <c r="C17" s="8">
        <f t="shared" si="7"/>
        <v>1613439.518422604</v>
      </c>
      <c r="D17" s="8">
        <f t="shared" si="8"/>
        <v>4183.267507291962</v>
      </c>
      <c r="E17" s="8">
        <f t="shared" si="2"/>
        <v>10073.10674609246</v>
      </c>
      <c r="F17" s="14">
        <f t="shared" si="3"/>
        <v>0.0188</v>
      </c>
      <c r="G17" s="11">
        <f t="shared" si="11"/>
        <v>1607154.7340911475</v>
      </c>
      <c r="H17" s="11">
        <f t="shared" si="12"/>
        <v>2528.1668034784316</v>
      </c>
      <c r="I17" s="11">
        <f t="shared" si="0"/>
        <v>9096.924294308512</v>
      </c>
      <c r="J17" s="29">
        <f t="shared" si="1"/>
        <v>-976.1824517839486</v>
      </c>
      <c r="K17" s="32">
        <f t="shared" si="9"/>
        <v>1.0141886837651413</v>
      </c>
      <c r="L17" s="31">
        <f t="shared" si="10"/>
        <v>-962.5254821025061</v>
      </c>
    </row>
    <row r="18" spans="1:12" ht="16.5">
      <c r="A18" s="6">
        <f t="shared" si="6"/>
        <v>10</v>
      </c>
      <c r="B18" s="18">
        <v>0.031</v>
      </c>
      <c r="C18" s="8">
        <f t="shared" si="7"/>
        <v>1607534.46376577</v>
      </c>
      <c r="D18" s="8">
        <f t="shared" si="8"/>
        <v>4168.052089258394</v>
      </c>
      <c r="E18" s="8">
        <f t="shared" si="2"/>
        <v>10073.106746092459</v>
      </c>
      <c r="F18" s="14">
        <f t="shared" si="3"/>
        <v>0.0188</v>
      </c>
      <c r="G18" s="11">
        <f t="shared" si="11"/>
        <v>1600575.6855469153</v>
      </c>
      <c r="H18" s="11">
        <f t="shared" si="12"/>
        <v>2517.875750076131</v>
      </c>
      <c r="I18" s="11">
        <f t="shared" si="0"/>
        <v>9096.924294308508</v>
      </c>
      <c r="J18" s="29">
        <f t="shared" si="1"/>
        <v>-976.1824517839505</v>
      </c>
      <c r="K18" s="32">
        <f t="shared" si="9"/>
        <v>1.0157775793697068</v>
      </c>
      <c r="L18" s="31">
        <f t="shared" si="10"/>
        <v>-961.0198842837964</v>
      </c>
    </row>
    <row r="19" spans="1:12" ht="16.5">
      <c r="A19" s="6">
        <f t="shared" si="6"/>
        <v>11</v>
      </c>
      <c r="B19" s="18">
        <v>0.031</v>
      </c>
      <c r="C19" s="8">
        <f t="shared" si="7"/>
        <v>1601614.1543844058</v>
      </c>
      <c r="D19" s="8">
        <f t="shared" si="8"/>
        <v>4152.797364728239</v>
      </c>
      <c r="E19" s="8">
        <f t="shared" si="2"/>
        <v>10073.106746092459</v>
      </c>
      <c r="F19" s="14">
        <f t="shared" si="3"/>
        <v>0.0188</v>
      </c>
      <c r="G19" s="11">
        <f t="shared" si="11"/>
        <v>1593986.3298266302</v>
      </c>
      <c r="H19" s="11">
        <f t="shared" si="12"/>
        <v>2507.568574023501</v>
      </c>
      <c r="I19" s="11">
        <f t="shared" si="0"/>
        <v>9096.924294308508</v>
      </c>
      <c r="J19" s="29">
        <f t="shared" si="1"/>
        <v>-976.1824517839505</v>
      </c>
      <c r="K19" s="32">
        <f t="shared" si="9"/>
        <v>1.0173689642440527</v>
      </c>
      <c r="L19" s="31">
        <f t="shared" si="10"/>
        <v>-959.5166415453754</v>
      </c>
    </row>
    <row r="20" spans="1:12" ht="16.5">
      <c r="A20" s="6">
        <f t="shared" si="6"/>
        <v>12</v>
      </c>
      <c r="B20" s="18">
        <v>0.031</v>
      </c>
      <c r="C20" s="8">
        <f t="shared" si="7"/>
        <v>1595678.550870473</v>
      </c>
      <c r="D20" s="8">
        <f t="shared" si="8"/>
        <v>4137.503232159715</v>
      </c>
      <c r="E20" s="8">
        <f t="shared" si="2"/>
        <v>10073.10674609246</v>
      </c>
      <c r="F20" s="14">
        <f t="shared" si="3"/>
        <v>0.0188</v>
      </c>
      <c r="G20" s="11">
        <f t="shared" si="11"/>
        <v>1587386.6507823833</v>
      </c>
      <c r="H20" s="11">
        <f t="shared" si="12"/>
        <v>2497.2452500617205</v>
      </c>
      <c r="I20" s="11">
        <f t="shared" si="0"/>
        <v>9096.924294308514</v>
      </c>
      <c r="J20" s="29">
        <f t="shared" si="1"/>
        <v>-976.1824517839468</v>
      </c>
      <c r="K20" s="32">
        <f t="shared" si="9"/>
        <v>1.018962842288035</v>
      </c>
      <c r="L20" s="31">
        <f t="shared" si="10"/>
        <v>-958.0157502033865</v>
      </c>
    </row>
    <row r="21" spans="1:12" ht="16.5">
      <c r="A21" s="6">
        <f t="shared" si="6"/>
        <v>13</v>
      </c>
      <c r="B21" s="18">
        <v>0.031</v>
      </c>
      <c r="C21" s="8">
        <f t="shared" si="7"/>
        <v>1589727.6137141292</v>
      </c>
      <c r="D21" s="8">
        <f t="shared" si="8"/>
        <v>4122.169589748722</v>
      </c>
      <c r="E21" s="8">
        <f t="shared" si="2"/>
        <v>10073.106746092464</v>
      </c>
      <c r="F21" s="14">
        <f t="shared" si="3"/>
        <v>0.0188</v>
      </c>
      <c r="G21" s="11">
        <f t="shared" si="11"/>
        <v>1580776.6322409671</v>
      </c>
      <c r="H21" s="11">
        <f t="shared" si="12"/>
        <v>2486.905752892401</v>
      </c>
      <c r="I21" s="11">
        <f t="shared" si="0"/>
        <v>9096.924294308516</v>
      </c>
      <c r="J21" s="29">
        <f t="shared" si="1"/>
        <v>-976.1824517839486</v>
      </c>
      <c r="K21" s="32">
        <f t="shared" si="9"/>
        <v>1.0205592174076197</v>
      </c>
      <c r="L21" s="31">
        <f t="shared" si="10"/>
        <v>-956.5172065797466</v>
      </c>
    </row>
    <row r="22" spans="1:12" ht="16.5">
      <c r="A22" s="6">
        <f t="shared" si="6"/>
        <v>14</v>
      </c>
      <c r="B22" s="18">
        <v>0.031</v>
      </c>
      <c r="C22" s="8">
        <f t="shared" si="7"/>
        <v>1583761.303303465</v>
      </c>
      <c r="D22" s="8">
        <f t="shared" si="8"/>
        <v>4106.796335428167</v>
      </c>
      <c r="E22" s="8">
        <f t="shared" si="2"/>
        <v>10073.106746092459</v>
      </c>
      <c r="F22" s="14">
        <f t="shared" si="3"/>
        <v>0.0188</v>
      </c>
      <c r="G22" s="11">
        <f t="shared" si="11"/>
        <v>1574156.258003836</v>
      </c>
      <c r="H22" s="11">
        <f t="shared" si="12"/>
        <v>2476.550057177515</v>
      </c>
      <c r="I22" s="11">
        <f t="shared" si="0"/>
        <v>9096.92429430851</v>
      </c>
      <c r="J22" s="29">
        <f t="shared" si="1"/>
        <v>-976.1824517839486</v>
      </c>
      <c r="K22" s="32">
        <f t="shared" si="9"/>
        <v>1.0221580935148917</v>
      </c>
      <c r="L22" s="31">
        <f t="shared" si="10"/>
        <v>-955.0210070021099</v>
      </c>
    </row>
    <row r="23" spans="1:12" ht="16.5">
      <c r="A23" s="6">
        <f t="shared" si="6"/>
        <v>15</v>
      </c>
      <c r="B23" s="18">
        <v>0.031</v>
      </c>
      <c r="C23" s="8">
        <f t="shared" si="7"/>
        <v>1577779.5799242398</v>
      </c>
      <c r="D23" s="8">
        <f t="shared" si="8"/>
        <v>4091.3833668672846</v>
      </c>
      <c r="E23" s="8">
        <f t="shared" si="2"/>
        <v>10073.10674609246</v>
      </c>
      <c r="F23" s="14">
        <f t="shared" si="3"/>
        <v>0.0188</v>
      </c>
      <c r="G23" s="11">
        <f t="shared" si="11"/>
        <v>1567525.511847067</v>
      </c>
      <c r="H23" s="11">
        <f t="shared" si="12"/>
        <v>2466.1781375393434</v>
      </c>
      <c r="I23" s="11">
        <f t="shared" si="0"/>
        <v>9096.924294308512</v>
      </c>
      <c r="J23" s="29">
        <f t="shared" si="1"/>
        <v>-976.1824517839486</v>
      </c>
      <c r="K23" s="32">
        <f t="shared" si="9"/>
        <v>1.0237594745280651</v>
      </c>
      <c r="L23" s="31">
        <f t="shared" si="10"/>
        <v>-953.5271478038836</v>
      </c>
    </row>
    <row r="24" spans="1:12" ht="16.5">
      <c r="A24" s="6">
        <f t="shared" si="6"/>
        <v>16</v>
      </c>
      <c r="B24" s="18">
        <v>0.031</v>
      </c>
      <c r="C24" s="8">
        <f t="shared" si="7"/>
        <v>1571782.4037596183</v>
      </c>
      <c r="D24" s="8">
        <f t="shared" si="8"/>
        <v>4075.930581470953</v>
      </c>
      <c r="E24" s="8">
        <f t="shared" si="2"/>
        <v>10073.106746092462</v>
      </c>
      <c r="F24" s="14">
        <f t="shared" si="3"/>
        <v>0.0188</v>
      </c>
      <c r="G24" s="11">
        <f t="shared" si="11"/>
        <v>1560884.3775213188</v>
      </c>
      <c r="H24" s="11">
        <f t="shared" si="12"/>
        <v>2455.7899685604048</v>
      </c>
      <c r="I24" s="11">
        <f t="shared" si="0"/>
        <v>9096.924294308505</v>
      </c>
      <c r="J24" s="29">
        <f t="shared" si="1"/>
        <v>-976.1824517839577</v>
      </c>
      <c r="K24" s="32">
        <f t="shared" si="9"/>
        <v>1.0253633643714926</v>
      </c>
      <c r="L24" s="31">
        <f t="shared" si="10"/>
        <v>-952.0356253242178</v>
      </c>
    </row>
    <row r="25" spans="1:12" ht="16.5">
      <c r="A25" s="6">
        <f t="shared" si="6"/>
        <v>17</v>
      </c>
      <c r="B25" s="18">
        <v>0.031</v>
      </c>
      <c r="C25" s="8">
        <f t="shared" si="7"/>
        <v>1565769.7348899047</v>
      </c>
      <c r="D25" s="8">
        <f t="shared" si="8"/>
        <v>4060.4378763790137</v>
      </c>
      <c r="E25" s="8">
        <f t="shared" si="2"/>
        <v>10073.106746092462</v>
      </c>
      <c r="F25" s="14">
        <f t="shared" si="3"/>
        <v>0.0188</v>
      </c>
      <c r="G25" s="11">
        <f t="shared" si="11"/>
        <v>1554232.8387517938</v>
      </c>
      <c r="H25" s="11">
        <f t="shared" si="12"/>
        <v>2445.3855247833994</v>
      </c>
      <c r="I25" s="11">
        <f t="shared" si="0"/>
        <v>9096.924294308512</v>
      </c>
      <c r="J25" s="29">
        <f t="shared" si="1"/>
        <v>-976.1824517839505</v>
      </c>
      <c r="K25" s="32">
        <f t="shared" si="9"/>
        <v>1.0269697669756745</v>
      </c>
      <c r="L25" s="31">
        <f t="shared" si="10"/>
        <v>-950.5464359079549</v>
      </c>
    </row>
    <row r="26" spans="1:12" ht="16.5">
      <c r="A26" s="6">
        <f t="shared" si="6"/>
        <v>18</v>
      </c>
      <c r="B26" s="18">
        <v>0.031</v>
      </c>
      <c r="C26" s="8">
        <f t="shared" si="7"/>
        <v>1559741.533292278</v>
      </c>
      <c r="D26" s="8">
        <f t="shared" si="8"/>
        <v>4044.905148465587</v>
      </c>
      <c r="E26" s="8">
        <f t="shared" si="2"/>
        <v>10073.106746092459</v>
      </c>
      <c r="F26" s="14">
        <f t="shared" si="3"/>
        <v>0.0188</v>
      </c>
      <c r="G26" s="11">
        <f t="shared" si="11"/>
        <v>1547570.8792381964</v>
      </c>
      <c r="H26" s="11">
        <f t="shared" si="12"/>
        <v>2434.9647807111437</v>
      </c>
      <c r="I26" s="11">
        <f t="shared" si="0"/>
        <v>9096.924294308506</v>
      </c>
      <c r="J26" s="29">
        <f t="shared" si="1"/>
        <v>-976.1824517839523</v>
      </c>
      <c r="K26" s="32">
        <f t="shared" si="9"/>
        <v>1.02857868627727</v>
      </c>
      <c r="L26" s="31">
        <f t="shared" si="10"/>
        <v>-949.0595759057044</v>
      </c>
    </row>
    <row r="27" spans="1:12" ht="16.5">
      <c r="A27" s="6">
        <f t="shared" si="6"/>
        <v>19</v>
      </c>
      <c r="B27" s="18">
        <v>0.031</v>
      </c>
      <c r="C27" s="8">
        <f t="shared" si="7"/>
        <v>1553697.758840524</v>
      </c>
      <c r="D27" s="8">
        <f t="shared" si="8"/>
        <v>4029.3322943383846</v>
      </c>
      <c r="E27" s="8">
        <f t="shared" si="2"/>
        <v>10073.10674609246</v>
      </c>
      <c r="F27" s="14">
        <f t="shared" si="3"/>
        <v>0.0188</v>
      </c>
      <c r="G27" s="11">
        <f t="shared" si="11"/>
        <v>1540898.4826546945</v>
      </c>
      <c r="H27" s="11">
        <f t="shared" si="12"/>
        <v>2424.527710806508</v>
      </c>
      <c r="I27" s="11">
        <f t="shared" si="0"/>
        <v>9096.924294308506</v>
      </c>
      <c r="J27" s="29">
        <f t="shared" si="1"/>
        <v>-976.1824517839541</v>
      </c>
      <c r="K27" s="32">
        <f t="shared" si="9"/>
        <v>1.0301901262191044</v>
      </c>
      <c r="L27" s="31">
        <f t="shared" si="10"/>
        <v>-947.5750416737504</v>
      </c>
    </row>
    <row r="28" spans="1:12" ht="16.5">
      <c r="A28" s="6">
        <f t="shared" si="6"/>
        <v>20</v>
      </c>
      <c r="B28" s="18">
        <v>0.031</v>
      </c>
      <c r="C28" s="8">
        <f t="shared" si="7"/>
        <v>1547638.3713047695</v>
      </c>
      <c r="D28" s="8">
        <f t="shared" si="8"/>
        <v>4013.7192103380203</v>
      </c>
      <c r="E28" s="8">
        <f t="shared" si="2"/>
        <v>10073.10674609246</v>
      </c>
      <c r="F28" s="14">
        <f t="shared" si="3"/>
        <v>0.0188</v>
      </c>
      <c r="G28" s="11">
        <f t="shared" si="11"/>
        <v>1534215.6326498783</v>
      </c>
      <c r="H28" s="11">
        <f t="shared" si="12"/>
        <v>2414.0742894923546</v>
      </c>
      <c r="I28" s="11">
        <f t="shared" si="0"/>
        <v>9096.92429430851</v>
      </c>
      <c r="J28" s="29">
        <f t="shared" si="1"/>
        <v>-976.1824517839505</v>
      </c>
      <c r="K28" s="32">
        <f t="shared" si="9"/>
        <v>1.031804090750181</v>
      </c>
      <c r="L28" s="31">
        <f t="shared" si="10"/>
        <v>-946.0928295740807</v>
      </c>
    </row>
    <row r="29" spans="1:12" ht="16.5">
      <c r="A29" s="6">
        <f t="shared" si="6"/>
        <v>21</v>
      </c>
      <c r="B29" s="18">
        <v>0.031</v>
      </c>
      <c r="C29" s="8">
        <f t="shared" si="7"/>
        <v>1541563.3303512144</v>
      </c>
      <c r="D29" s="8">
        <f t="shared" si="8"/>
        <v>3998.065792537321</v>
      </c>
      <c r="E29" s="8">
        <f t="shared" si="2"/>
        <v>10073.106746092464</v>
      </c>
      <c r="F29" s="14">
        <f t="shared" si="3"/>
        <v>0.0188</v>
      </c>
      <c r="G29" s="11">
        <f t="shared" si="11"/>
        <v>1527522.3128467211</v>
      </c>
      <c r="H29" s="11">
        <f t="shared" si="12"/>
        <v>2403.604491151476</v>
      </c>
      <c r="I29" s="11">
        <f t="shared" si="0"/>
        <v>9096.924294308508</v>
      </c>
      <c r="J29" s="29">
        <f t="shared" si="1"/>
        <v>-976.1824517839559</v>
      </c>
      <c r="K29" s="32">
        <f t="shared" si="9"/>
        <v>1.0334205838256898</v>
      </c>
      <c r="L29" s="31">
        <f t="shared" si="10"/>
        <v>-944.6129359743927</v>
      </c>
    </row>
    <row r="30" spans="1:12" ht="16.5">
      <c r="A30" s="6">
        <f t="shared" si="6"/>
        <v>22</v>
      </c>
      <c r="B30" s="18">
        <v>0.031</v>
      </c>
      <c r="C30" s="8">
        <f t="shared" si="7"/>
        <v>1535472.5955418625</v>
      </c>
      <c r="D30" s="8">
        <f t="shared" si="8"/>
        <v>3982.371936740637</v>
      </c>
      <c r="E30" s="8">
        <f t="shared" si="2"/>
        <v>10073.10674609246</v>
      </c>
      <c r="F30" s="14">
        <f t="shared" si="3"/>
        <v>0.0188</v>
      </c>
      <c r="G30" s="11">
        <f t="shared" si="11"/>
        <v>1520818.5068425392</v>
      </c>
      <c r="H30" s="11">
        <f t="shared" si="12"/>
        <v>2393.1182901265297</v>
      </c>
      <c r="I30" s="11">
        <f t="shared" si="0"/>
        <v>9096.924294308505</v>
      </c>
      <c r="J30" s="29">
        <f t="shared" si="1"/>
        <v>-976.1824517839559</v>
      </c>
      <c r="K30" s="32">
        <f t="shared" si="9"/>
        <v>1.0350396094070167</v>
      </c>
      <c r="L30" s="31">
        <f t="shared" si="10"/>
        <v>-943.1353572480375</v>
      </c>
    </row>
    <row r="31" spans="1:12" ht="16.5">
      <c r="A31" s="6">
        <f t="shared" si="6"/>
        <v>23</v>
      </c>
      <c r="B31" s="18">
        <v>0.031</v>
      </c>
      <c r="C31" s="8">
        <f t="shared" si="7"/>
        <v>1529366.1263342532</v>
      </c>
      <c r="D31" s="8">
        <f t="shared" si="8"/>
        <v>3966.637538483145</v>
      </c>
      <c r="E31" s="8">
        <f t="shared" si="2"/>
        <v>10073.106746092462</v>
      </c>
      <c r="F31" s="14">
        <f t="shared" si="3"/>
        <v>0.0188</v>
      </c>
      <c r="G31" s="11">
        <f t="shared" si="11"/>
        <v>1514104.1982089507</v>
      </c>
      <c r="H31" s="11">
        <f t="shared" si="12"/>
        <v>2382.615660719978</v>
      </c>
      <c r="I31" s="11">
        <f t="shared" si="0"/>
        <v>9096.924294308506</v>
      </c>
      <c r="J31" s="29">
        <f t="shared" si="1"/>
        <v>-976.1824517839559</v>
      </c>
      <c r="K31" s="32">
        <f t="shared" si="9"/>
        <v>1.0366611714617544</v>
      </c>
      <c r="L31" s="31">
        <f t="shared" si="10"/>
        <v>-941.6600897740581</v>
      </c>
    </row>
    <row r="32" spans="1:12" ht="16.5">
      <c r="A32" s="6">
        <f t="shared" si="6"/>
        <v>24</v>
      </c>
      <c r="B32" s="18">
        <v>0.031</v>
      </c>
      <c r="C32" s="8">
        <f t="shared" si="7"/>
        <v>1523243.8820811908</v>
      </c>
      <c r="D32" s="8">
        <f t="shared" si="8"/>
        <v>3950.862493030154</v>
      </c>
      <c r="E32" s="8">
        <f t="shared" si="2"/>
        <v>10073.106746092462</v>
      </c>
      <c r="F32" s="14">
        <f t="shared" si="3"/>
        <v>0.0188</v>
      </c>
      <c r="G32" s="11">
        <f t="shared" si="11"/>
        <v>1507379.3704918362</v>
      </c>
      <c r="H32" s="11">
        <f t="shared" si="12"/>
        <v>2372.0965771940228</v>
      </c>
      <c r="I32" s="11">
        <f t="shared" si="0"/>
        <v>9096.924294308505</v>
      </c>
      <c r="J32" s="29">
        <f t="shared" si="1"/>
        <v>-976.1824517839577</v>
      </c>
      <c r="K32" s="32">
        <f t="shared" si="9"/>
        <v>1.0382852739637112</v>
      </c>
      <c r="L32" s="31">
        <f t="shared" si="10"/>
        <v>-940.1871299371583</v>
      </c>
    </row>
    <row r="33" spans="1:12" ht="16.5">
      <c r="A33" s="6">
        <f t="shared" si="6"/>
        <v>25</v>
      </c>
      <c r="B33" s="18">
        <v>0.031</v>
      </c>
      <c r="C33" s="8">
        <f t="shared" si="7"/>
        <v>1517105.8220304747</v>
      </c>
      <c r="D33" s="8">
        <f t="shared" si="8"/>
        <v>3935.04669537641</v>
      </c>
      <c r="E33" s="8">
        <f t="shared" si="2"/>
        <v>10073.106746092462</v>
      </c>
      <c r="F33" s="14">
        <f t="shared" si="3"/>
        <v>0.0188</v>
      </c>
      <c r="G33" s="11">
        <f t="shared" si="11"/>
        <v>1500644.0072112982</v>
      </c>
      <c r="H33" s="11">
        <f t="shared" si="12"/>
        <v>2361.5610137705435</v>
      </c>
      <c r="I33" s="11">
        <f t="shared" si="0"/>
        <v>9096.924294308506</v>
      </c>
      <c r="J33" s="29">
        <f t="shared" si="1"/>
        <v>-976.1824517839559</v>
      </c>
      <c r="K33" s="32">
        <f t="shared" si="9"/>
        <v>1.039911920892921</v>
      </c>
      <c r="L33" s="31">
        <f t="shared" si="10"/>
        <v>-938.7164741276898</v>
      </c>
    </row>
    <row r="34" spans="1:12" ht="16.5">
      <c r="A34" s="6">
        <f t="shared" si="6"/>
        <v>26</v>
      </c>
      <c r="B34" s="18">
        <v>0.031</v>
      </c>
      <c r="C34" s="8">
        <f t="shared" si="7"/>
        <v>1510951.9053246276</v>
      </c>
      <c r="D34" s="8">
        <f t="shared" si="8"/>
        <v>3919.1900402453925</v>
      </c>
      <c r="E34" s="8">
        <f t="shared" si="2"/>
        <v>10073.10674609246</v>
      </c>
      <c r="F34" s="14">
        <f t="shared" si="3"/>
        <v>0.0188</v>
      </c>
      <c r="G34" s="11">
        <f t="shared" si="11"/>
        <v>1493898.0918616208</v>
      </c>
      <c r="H34" s="11">
        <f t="shared" si="12"/>
        <v>2351.008944631034</v>
      </c>
      <c r="I34" s="11">
        <f t="shared" si="0"/>
        <v>9096.9242943085</v>
      </c>
      <c r="J34" s="29">
        <f t="shared" si="1"/>
        <v>-976.1824517839614</v>
      </c>
      <c r="K34" s="32">
        <f t="shared" si="9"/>
        <v>1.0415411162356534</v>
      </c>
      <c r="L34" s="31">
        <f t="shared" si="10"/>
        <v>-937.2481187416663</v>
      </c>
    </row>
    <row r="35" spans="1:12" ht="16.5">
      <c r="A35" s="6">
        <f t="shared" si="6"/>
        <v>27</v>
      </c>
      <c r="B35" s="18">
        <v>0.031</v>
      </c>
      <c r="C35" s="8">
        <f t="shared" si="7"/>
        <v>1504782.0910006238</v>
      </c>
      <c r="D35" s="8">
        <f t="shared" si="8"/>
        <v>3903.2924220886216</v>
      </c>
      <c r="E35" s="8">
        <f t="shared" si="2"/>
        <v>10073.10674609246</v>
      </c>
      <c r="F35" s="14">
        <f t="shared" si="3"/>
        <v>0.0188</v>
      </c>
      <c r="G35" s="11">
        <f t="shared" si="11"/>
        <v>1487141.607911229</v>
      </c>
      <c r="H35" s="11">
        <f t="shared" si="12"/>
        <v>2340.4403439165394</v>
      </c>
      <c r="I35" s="11">
        <f t="shared" si="0"/>
        <v>9096.924294308503</v>
      </c>
      <c r="J35" s="29">
        <f t="shared" si="1"/>
        <v>-976.1824517839577</v>
      </c>
      <c r="K35" s="32">
        <f t="shared" si="9"/>
        <v>1.0431728639844227</v>
      </c>
      <c r="L35" s="31">
        <f t="shared" si="10"/>
        <v>-935.782060180713</v>
      </c>
    </row>
    <row r="36" spans="1:12" ht="16.5">
      <c r="A36" s="6">
        <f t="shared" si="6"/>
        <v>28</v>
      </c>
      <c r="B36" s="18">
        <v>0.031</v>
      </c>
      <c r="C36" s="8">
        <f t="shared" si="7"/>
        <v>1498596.3379896162</v>
      </c>
      <c r="D36" s="8">
        <f t="shared" si="8"/>
        <v>3887.353735084945</v>
      </c>
      <c r="E36" s="8">
        <f t="shared" si="2"/>
        <v>10073.10674609246</v>
      </c>
      <c r="F36" s="14">
        <f t="shared" si="3"/>
        <v>0.0188</v>
      </c>
      <c r="G36" s="11">
        <f t="shared" si="11"/>
        <v>1480374.538802648</v>
      </c>
      <c r="H36" s="11">
        <f t="shared" si="12"/>
        <v>2329.855185727592</v>
      </c>
      <c r="I36" s="11">
        <f t="shared" si="0"/>
        <v>9096.924294308508</v>
      </c>
      <c r="J36" s="29">
        <f t="shared" si="1"/>
        <v>-976.1824517839523</v>
      </c>
      <c r="K36" s="32">
        <f t="shared" si="9"/>
        <v>1.0448071681379982</v>
      </c>
      <c r="L36" s="31">
        <f t="shared" si="10"/>
        <v>-934.3182948521062</v>
      </c>
    </row>
    <row r="37" spans="1:12" ht="16.5">
      <c r="A37" s="6">
        <f t="shared" si="6"/>
        <v>29</v>
      </c>
      <c r="B37" s="18">
        <v>0.031</v>
      </c>
      <c r="C37" s="8">
        <f t="shared" si="7"/>
        <v>1492394.6051166635</v>
      </c>
      <c r="D37" s="8">
        <f t="shared" si="8"/>
        <v>3871.373873139842</v>
      </c>
      <c r="E37" s="8">
        <f t="shared" si="2"/>
        <v>10073.106746092462</v>
      </c>
      <c r="F37" s="14">
        <f t="shared" si="3"/>
        <v>0.0188</v>
      </c>
      <c r="G37" s="11">
        <f t="shared" si="11"/>
        <v>1473596.8679524637</v>
      </c>
      <c r="H37" s="11">
        <f t="shared" si="12"/>
        <v>2319.2534441241487</v>
      </c>
      <c r="I37" s="11">
        <f t="shared" si="0"/>
        <v>9096.92429430851</v>
      </c>
      <c r="J37" s="29">
        <f t="shared" si="1"/>
        <v>-976.1824517839523</v>
      </c>
      <c r="K37" s="32">
        <f t="shared" si="9"/>
        <v>1.0464440327014144</v>
      </c>
      <c r="L37" s="31">
        <f t="shared" si="10"/>
        <v>-932.8568191687418</v>
      </c>
    </row>
    <row r="38" spans="1:12" ht="16.5">
      <c r="A38" s="6">
        <f t="shared" si="6"/>
        <v>30</v>
      </c>
      <c r="B38" s="18">
        <v>0.031</v>
      </c>
      <c r="C38" s="8">
        <f t="shared" si="7"/>
        <v>1486176.8511004557</v>
      </c>
      <c r="D38" s="8">
        <f t="shared" si="8"/>
        <v>3855.3527298847143</v>
      </c>
      <c r="E38" s="8">
        <f t="shared" si="2"/>
        <v>10073.106746092457</v>
      </c>
      <c r="F38" s="14">
        <f t="shared" si="3"/>
        <v>0.0188</v>
      </c>
      <c r="G38" s="11">
        <f t="shared" si="11"/>
        <v>1466808.5787512807</v>
      </c>
      <c r="H38" s="11">
        <f t="shared" si="12"/>
        <v>2308.6350931255265</v>
      </c>
      <c r="I38" s="11">
        <f t="shared" si="0"/>
        <v>9096.924294308505</v>
      </c>
      <c r="J38" s="29">
        <f t="shared" si="1"/>
        <v>-976.1824517839523</v>
      </c>
      <c r="K38" s="32">
        <f t="shared" si="9"/>
        <v>1.04808346168598</v>
      </c>
      <c r="L38" s="31">
        <f t="shared" si="10"/>
        <v>-931.3976295491149</v>
      </c>
    </row>
    <row r="39" spans="1:12" ht="16.5">
      <c r="A39" s="6">
        <f t="shared" si="6"/>
        <v>31</v>
      </c>
      <c r="B39" s="18">
        <v>0.031</v>
      </c>
      <c r="C39" s="8">
        <f t="shared" si="7"/>
        <v>1479943.0345530394</v>
      </c>
      <c r="D39" s="8">
        <f t="shared" si="8"/>
        <v>3839.290198676177</v>
      </c>
      <c r="E39" s="8">
        <f t="shared" si="2"/>
        <v>10073.106746092462</v>
      </c>
      <c r="F39" s="14">
        <f t="shared" si="3"/>
        <v>0.0188</v>
      </c>
      <c r="G39" s="11">
        <f t="shared" si="11"/>
        <v>1460009.6545636826</v>
      </c>
      <c r="H39" s="11">
        <f t="shared" si="12"/>
        <v>2298.00010671034</v>
      </c>
      <c r="I39" s="11">
        <f t="shared" si="0"/>
        <v>9096.9242943085</v>
      </c>
      <c r="J39" s="29">
        <f t="shared" si="1"/>
        <v>-976.1824517839632</v>
      </c>
      <c r="K39" s="32">
        <f t="shared" si="9"/>
        <v>1.0497254591092882</v>
      </c>
      <c r="L39" s="31">
        <f t="shared" si="10"/>
        <v>-929.940722417338</v>
      </c>
    </row>
    <row r="40" spans="1:12" ht="16.5">
      <c r="A40" s="6">
        <f t="shared" si="6"/>
        <v>32</v>
      </c>
      <c r="B40" s="18">
        <v>0.031</v>
      </c>
      <c r="C40" s="8">
        <f t="shared" si="7"/>
        <v>1473693.1139795422</v>
      </c>
      <c r="D40" s="8">
        <f t="shared" si="8"/>
        <v>3823.1861725953518</v>
      </c>
      <c r="E40" s="8">
        <f t="shared" si="2"/>
        <v>10073.10674609246</v>
      </c>
      <c r="F40" s="14">
        <f t="shared" si="3"/>
        <v>0.0188</v>
      </c>
      <c r="G40" s="11">
        <f t="shared" si="11"/>
        <v>1453200.0787281906</v>
      </c>
      <c r="H40" s="11">
        <f t="shared" si="12"/>
        <v>2287.348458816436</v>
      </c>
      <c r="I40" s="11">
        <f t="shared" si="0"/>
        <v>9096.924294308496</v>
      </c>
      <c r="J40" s="29">
        <f t="shared" si="1"/>
        <v>-976.182451783965</v>
      </c>
      <c r="K40" s="32">
        <f t="shared" si="9"/>
        <v>1.0513700289952261</v>
      </c>
      <c r="L40" s="31">
        <f t="shared" si="10"/>
        <v>-928.4860942030881</v>
      </c>
    </row>
    <row r="41" spans="1:12" ht="16.5">
      <c r="A41" s="6">
        <f t="shared" si="6"/>
        <v>33</v>
      </c>
      <c r="B41" s="18">
        <v>0.031</v>
      </c>
      <c r="C41" s="8">
        <f t="shared" si="7"/>
        <v>1467427.0477778967</v>
      </c>
      <c r="D41" s="8">
        <f t="shared" si="8"/>
        <v>3807.0405444471508</v>
      </c>
      <c r="E41" s="8">
        <f t="shared" si="2"/>
        <v>10073.10674609246</v>
      </c>
      <c r="F41" s="14">
        <f t="shared" si="3"/>
        <v>0.0188</v>
      </c>
      <c r="G41" s="11">
        <f t="shared" si="11"/>
        <v>1446379.834557223</v>
      </c>
      <c r="H41" s="11">
        <f t="shared" si="12"/>
        <v>2276.680123340832</v>
      </c>
      <c r="I41" s="11">
        <f t="shared" si="0"/>
        <v>9096.92429430851</v>
      </c>
      <c r="J41" s="29">
        <f t="shared" si="1"/>
        <v>-976.1824517839505</v>
      </c>
      <c r="K41" s="32">
        <f t="shared" si="9"/>
        <v>1.0530171753739854</v>
      </c>
      <c r="L41" s="31">
        <f t="shared" si="10"/>
        <v>-927.0337413416389</v>
      </c>
    </row>
    <row r="42" spans="1:12" ht="16.5">
      <c r="A42" s="6">
        <f t="shared" si="6"/>
        <v>34</v>
      </c>
      <c r="B42" s="18">
        <v>0.031</v>
      </c>
      <c r="C42" s="8">
        <f t="shared" si="7"/>
        <v>1461144.7942385639</v>
      </c>
      <c r="D42" s="8">
        <f t="shared" si="8"/>
        <v>3790.8532067595665</v>
      </c>
      <c r="E42" s="8">
        <f t="shared" si="2"/>
        <v>10073.106746092453</v>
      </c>
      <c r="F42" s="14">
        <f t="shared" si="3"/>
        <v>0.0188</v>
      </c>
      <c r="G42" s="11">
        <f t="shared" si="11"/>
        <v>1439548.905337054</v>
      </c>
      <c r="H42" s="11">
        <f t="shared" si="12"/>
        <v>2265.995074139649</v>
      </c>
      <c r="I42" s="11">
        <f t="shared" si="0"/>
        <v>9096.924294308503</v>
      </c>
      <c r="J42" s="29">
        <f t="shared" si="1"/>
        <v>-976.1824517839505</v>
      </c>
      <c r="K42" s="32">
        <f t="shared" si="9"/>
        <v>1.0546669022820714</v>
      </c>
      <c r="L42" s="31">
        <f t="shared" si="10"/>
        <v>-925.5836602738765</v>
      </c>
    </row>
    <row r="43" spans="1:12" ht="16.5">
      <c r="A43" s="6">
        <f>A42+1</f>
        <v>35</v>
      </c>
      <c r="B43" s="18">
        <v>0.031</v>
      </c>
      <c r="C43" s="8">
        <f>C42-(E43-D43)</f>
        <v>1454846.3115442544</v>
      </c>
      <c r="D43" s="8">
        <f>C42*B43/12</f>
        <v>3774.624051782957</v>
      </c>
      <c r="E43" s="8">
        <f t="shared" si="2"/>
        <v>10073.106746092455</v>
      </c>
      <c r="F43" s="14">
        <f t="shared" si="3"/>
        <v>0.0188</v>
      </c>
      <c r="G43" s="11">
        <f t="shared" si="11"/>
        <v>1432707.2743277736</v>
      </c>
      <c r="H43" s="11">
        <f t="shared" si="12"/>
        <v>2255.2932850280513</v>
      </c>
      <c r="I43" s="11">
        <f t="shared" si="0"/>
        <v>9096.924294308503</v>
      </c>
      <c r="J43" s="29">
        <f t="shared" si="1"/>
        <v>-976.1824517839523</v>
      </c>
      <c r="K43" s="32">
        <f t="shared" si="9"/>
        <v>1.0563192137623134</v>
      </c>
      <c r="L43" s="31">
        <f t="shared" si="10"/>
        <v>-924.1358474462123</v>
      </c>
    </row>
    <row r="44" spans="1:12" ht="16.5">
      <c r="A44" s="6">
        <f>A43+1</f>
        <v>36</v>
      </c>
      <c r="B44" s="18">
        <v>0.031</v>
      </c>
      <c r="C44" s="8">
        <f>C43-(E44-D44)</f>
        <v>1448531.5577696513</v>
      </c>
      <c r="D44" s="8">
        <f>C43*B44/12</f>
        <v>3758.3529714893243</v>
      </c>
      <c r="E44" s="8">
        <f t="shared" si="2"/>
        <v>10073.106746092457</v>
      </c>
      <c r="F44" s="14">
        <f t="shared" si="3"/>
        <v>0.0188</v>
      </c>
      <c r="G44" s="11">
        <f t="shared" si="11"/>
        <v>1425854.9247632453</v>
      </c>
      <c r="H44" s="11">
        <f t="shared" si="12"/>
        <v>2244.5747297801786</v>
      </c>
      <c r="I44" s="11">
        <f t="shared" si="0"/>
        <v>9096.924294308503</v>
      </c>
      <c r="J44" s="29">
        <f t="shared" si="1"/>
        <v>-976.1824517839541</v>
      </c>
      <c r="K44" s="32">
        <f t="shared" si="9"/>
        <v>1.0579741138638745</v>
      </c>
      <c r="L44" s="31">
        <f t="shared" si="10"/>
        <v>-922.6902993106273</v>
      </c>
    </row>
    <row r="45" spans="1:12" ht="16.5">
      <c r="A45" s="6">
        <f>A44+1</f>
        <v>37</v>
      </c>
      <c r="B45" s="13">
        <f>$B$2</f>
        <v>0.0188</v>
      </c>
      <c r="C45" s="8">
        <f>C44-(E45-D45)</f>
        <v>1441559.3231430498</v>
      </c>
      <c r="D45" s="8">
        <f>C44*B45/12</f>
        <v>2269.3661071724537</v>
      </c>
      <c r="E45" s="8">
        <f aca="true" t="shared" si="13" ref="E45:E102">-PMT(B45/12,$B$4-A45+1,C44)</f>
        <v>9241.600733774005</v>
      </c>
      <c r="F45" s="14">
        <f t="shared" si="3"/>
        <v>0.0188</v>
      </c>
      <c r="G45" s="11">
        <f t="shared" si="11"/>
        <v>1418991.8398510658</v>
      </c>
      <c r="H45" s="11">
        <f t="shared" si="12"/>
        <v>2233.8393821290842</v>
      </c>
      <c r="I45" s="11">
        <f t="shared" si="0"/>
        <v>9096.924294308506</v>
      </c>
      <c r="J45" s="29">
        <f t="shared" si="1"/>
        <v>-144.67643946549833</v>
      </c>
      <c r="K45" s="32">
        <f t="shared" si="9"/>
        <v>1.0596316066422613</v>
      </c>
      <c r="L45" s="31">
        <f t="shared" si="10"/>
        <v>-136.53465842147352</v>
      </c>
    </row>
    <row r="46" spans="1:12" ht="16.5">
      <c r="A46" s="6">
        <f>A45+1</f>
        <v>38</v>
      </c>
      <c r="B46" s="13">
        <f>$B$2</f>
        <v>0.0188</v>
      </c>
      <c r="C46" s="8">
        <f>C45-(E46-D46)</f>
        <v>1434576.1653488667</v>
      </c>
      <c r="D46" s="8">
        <f>C45*B46/12</f>
        <v>2258.442939590778</v>
      </c>
      <c r="E46" s="8">
        <f t="shared" si="13"/>
        <v>9241.600733774</v>
      </c>
      <c r="F46" s="14">
        <f t="shared" si="3"/>
        <v>0.0188</v>
      </c>
      <c r="G46" s="11">
        <f t="shared" si="11"/>
        <v>1412118.002772524</v>
      </c>
      <c r="H46" s="11">
        <f t="shared" si="12"/>
        <v>2223.08721576667</v>
      </c>
      <c r="I46" s="11">
        <f t="shared" si="0"/>
        <v>9096.9242943085</v>
      </c>
      <c r="J46" s="29">
        <f t="shared" si="1"/>
        <v>-144.67643946550015</v>
      </c>
      <c r="K46" s="32">
        <f t="shared" si="9"/>
        <v>1.0612916961593342</v>
      </c>
      <c r="L46" s="31">
        <f t="shared" si="10"/>
        <v>-136.32108871582045</v>
      </c>
    </row>
    <row r="47" spans="1:12" ht="16.5">
      <c r="A47" s="6">
        <f aca="true" t="shared" si="14" ref="A47:A110">A46+1</f>
        <v>39</v>
      </c>
      <c r="B47" s="13">
        <f aca="true" t="shared" si="15" ref="B47:B110">$B$2</f>
        <v>0.0188</v>
      </c>
      <c r="C47" s="8">
        <f aca="true" t="shared" si="16" ref="C47:C110">C46-(E47-D47)</f>
        <v>1427582.0672741393</v>
      </c>
      <c r="D47" s="8">
        <f aca="true" t="shared" si="17" ref="D47:D110">C46*B47/12</f>
        <v>2247.502659046558</v>
      </c>
      <c r="E47" s="8">
        <f t="shared" si="13"/>
        <v>9241.600733773997</v>
      </c>
      <c r="F47" s="14">
        <f t="shared" si="3"/>
        <v>0.0188</v>
      </c>
      <c r="G47" s="11">
        <f t="shared" si="11"/>
        <v>1405233.396682559</v>
      </c>
      <c r="H47" s="11">
        <f t="shared" si="12"/>
        <v>2212.3182043436213</v>
      </c>
      <c r="I47" s="11">
        <f t="shared" si="0"/>
        <v>9096.924294308496</v>
      </c>
      <c r="J47" s="29">
        <f t="shared" si="1"/>
        <v>-144.67643946550197</v>
      </c>
      <c r="K47" s="32">
        <f t="shared" si="9"/>
        <v>1.062954386483317</v>
      </c>
      <c r="L47" s="31">
        <f t="shared" si="10"/>
        <v>-136.10785307933122</v>
      </c>
    </row>
    <row r="48" spans="1:12" ht="16.5">
      <c r="A48" s="6">
        <f t="shared" si="14"/>
        <v>40</v>
      </c>
      <c r="B48" s="13">
        <f t="shared" si="15"/>
        <v>0.0188</v>
      </c>
      <c r="C48" s="8">
        <f t="shared" si="16"/>
        <v>1420577.0117790948</v>
      </c>
      <c r="D48" s="8">
        <f t="shared" si="17"/>
        <v>2236.545238729485</v>
      </c>
      <c r="E48" s="8">
        <f t="shared" si="13"/>
        <v>9241.600733774001</v>
      </c>
      <c r="F48" s="14">
        <f t="shared" si="3"/>
        <v>0.0188</v>
      </c>
      <c r="G48" s="11">
        <f t="shared" si="11"/>
        <v>1398338.00470972</v>
      </c>
      <c r="H48" s="11">
        <f t="shared" si="12"/>
        <v>2201.5323214693426</v>
      </c>
      <c r="I48" s="11">
        <f t="shared" si="0"/>
        <v>9096.924294308501</v>
      </c>
      <c r="J48" s="29">
        <f t="shared" si="1"/>
        <v>-144.67643946550015</v>
      </c>
      <c r="K48" s="32">
        <f t="shared" si="9"/>
        <v>1.0646196816888076</v>
      </c>
      <c r="L48" s="31">
        <f t="shared" si="10"/>
        <v>-135.89495098944604</v>
      </c>
    </row>
    <row r="49" spans="1:12" ht="16.5">
      <c r="A49" s="6">
        <f t="shared" si="14"/>
        <v>41</v>
      </c>
      <c r="B49" s="13">
        <f t="shared" si="15"/>
        <v>0.0188</v>
      </c>
      <c r="C49" s="8">
        <f t="shared" si="16"/>
        <v>1413560.9816971081</v>
      </c>
      <c r="D49" s="8">
        <f t="shared" si="17"/>
        <v>2225.5706517872486</v>
      </c>
      <c r="E49" s="8">
        <f t="shared" si="13"/>
        <v>9241.600733774003</v>
      </c>
      <c r="F49" s="14">
        <f t="shared" si="3"/>
        <v>0.0188</v>
      </c>
      <c r="G49" s="11">
        <f t="shared" si="11"/>
        <v>1391431.8099561234</v>
      </c>
      <c r="H49" s="11">
        <f t="shared" si="12"/>
        <v>2190.7295407118945</v>
      </c>
      <c r="I49" s="11">
        <f t="shared" si="0"/>
        <v>9096.924294308501</v>
      </c>
      <c r="J49" s="29">
        <f t="shared" si="1"/>
        <v>-144.67643946550197</v>
      </c>
      <c r="K49" s="32">
        <f t="shared" si="9"/>
        <v>1.0662875858567868</v>
      </c>
      <c r="L49" s="31">
        <f t="shared" si="10"/>
        <v>-135.68238192443278</v>
      </c>
    </row>
    <row r="50" spans="1:12" ht="16.5">
      <c r="A50" s="6">
        <f t="shared" si="14"/>
        <v>42</v>
      </c>
      <c r="B50" s="13">
        <f t="shared" si="15"/>
        <v>0.0188</v>
      </c>
      <c r="C50" s="8">
        <f t="shared" si="16"/>
        <v>1406533.9598346597</v>
      </c>
      <c r="D50" s="8">
        <f t="shared" si="17"/>
        <v>2214.578871325469</v>
      </c>
      <c r="E50" s="8">
        <f t="shared" si="13"/>
        <v>9241.600733773996</v>
      </c>
      <c r="F50" s="14">
        <f t="shared" si="3"/>
        <v>0.0188</v>
      </c>
      <c r="G50" s="11">
        <f t="shared" si="11"/>
        <v>1384514.7954974128</v>
      </c>
      <c r="H50" s="11">
        <f t="shared" si="12"/>
        <v>2179.9098355979268</v>
      </c>
      <c r="I50" s="11">
        <f t="shared" si="0"/>
        <v>9096.924294308496</v>
      </c>
      <c r="J50" s="29">
        <f t="shared" si="1"/>
        <v>-144.67643946550015</v>
      </c>
      <c r="K50" s="32">
        <f t="shared" si="9"/>
        <v>1.0679581030746292</v>
      </c>
      <c r="L50" s="31">
        <f t="shared" si="10"/>
        <v>-135.4701453633618</v>
      </c>
    </row>
    <row r="51" spans="1:12" ht="16.5">
      <c r="A51" s="6">
        <f t="shared" si="14"/>
        <v>43</v>
      </c>
      <c r="B51" s="13">
        <f t="shared" si="15"/>
        <v>0.0188</v>
      </c>
      <c r="C51" s="8">
        <f t="shared" si="16"/>
        <v>1399495.9289712934</v>
      </c>
      <c r="D51" s="8">
        <f t="shared" si="17"/>
        <v>2203.5698704076335</v>
      </c>
      <c r="E51" s="8">
        <f t="shared" si="13"/>
        <v>9241.600733774</v>
      </c>
      <c r="F51" s="14">
        <f t="shared" si="3"/>
        <v>0.0188</v>
      </c>
      <c r="G51" s="11">
        <f t="shared" si="11"/>
        <v>1377586.944382717</v>
      </c>
      <c r="H51" s="11">
        <f t="shared" si="12"/>
        <v>2169.0731796126133</v>
      </c>
      <c r="I51" s="11">
        <f t="shared" si="0"/>
        <v>9096.924294308497</v>
      </c>
      <c r="J51" s="29">
        <f t="shared" si="1"/>
        <v>-144.67643946550197</v>
      </c>
      <c r="K51" s="32">
        <f t="shared" si="9"/>
        <v>1.0696312374361128</v>
      </c>
      <c r="L51" s="31">
        <f t="shared" si="10"/>
        <v>-135.25824078613192</v>
      </c>
    </row>
    <row r="52" spans="1:12" ht="16.5">
      <c r="A52" s="6">
        <f t="shared" si="14"/>
        <v>44</v>
      </c>
      <c r="B52" s="13">
        <f t="shared" si="15"/>
        <v>0.0188</v>
      </c>
      <c r="C52" s="8">
        <f t="shared" si="16"/>
        <v>1392446.8718595745</v>
      </c>
      <c r="D52" s="8">
        <f t="shared" si="17"/>
        <v>2192.5436220550264</v>
      </c>
      <c r="E52" s="8">
        <f t="shared" si="13"/>
        <v>9241.600733774003</v>
      </c>
      <c r="F52" s="14">
        <f t="shared" si="3"/>
        <v>0.0188</v>
      </c>
      <c r="G52" s="11">
        <f t="shared" si="11"/>
        <v>1370648.239634608</v>
      </c>
      <c r="H52" s="11">
        <f t="shared" si="12"/>
        <v>2158.21954619959</v>
      </c>
      <c r="I52" s="11">
        <f t="shared" si="0"/>
        <v>9096.9242943085</v>
      </c>
      <c r="J52" s="29">
        <f t="shared" si="1"/>
        <v>-144.6764394655038</v>
      </c>
      <c r="K52" s="32">
        <f t="shared" si="9"/>
        <v>1.0713069930414294</v>
      </c>
      <c r="L52" s="31">
        <f t="shared" si="10"/>
        <v>-135.0466676734452</v>
      </c>
    </row>
    <row r="53" spans="1:12" ht="16.5">
      <c r="A53" s="6">
        <f t="shared" si="14"/>
        <v>45</v>
      </c>
      <c r="B53" s="13">
        <f t="shared" si="15"/>
        <v>0.0188</v>
      </c>
      <c r="C53" s="8">
        <f t="shared" si="16"/>
        <v>1385386.771225047</v>
      </c>
      <c r="D53" s="8">
        <f t="shared" si="17"/>
        <v>2181.5000992466667</v>
      </c>
      <c r="E53" s="8">
        <f t="shared" si="13"/>
        <v>9241.600733774008</v>
      </c>
      <c r="F53" s="14">
        <f t="shared" si="3"/>
        <v>0.0188</v>
      </c>
      <c r="G53" s="11">
        <f t="shared" si="11"/>
        <v>1363698.6642490602</v>
      </c>
      <c r="H53" s="11">
        <f t="shared" si="12"/>
        <v>2147.348908760886</v>
      </c>
      <c r="I53" s="11">
        <f t="shared" si="0"/>
        <v>9096.924294308505</v>
      </c>
      <c r="J53" s="29">
        <f t="shared" si="1"/>
        <v>-144.6764394655038</v>
      </c>
      <c r="K53" s="32">
        <f t="shared" si="9"/>
        <v>1.0729853739971944</v>
      </c>
      <c r="L53" s="31">
        <f t="shared" si="10"/>
        <v>-134.83542550681784</v>
      </c>
    </row>
    <row r="54" spans="1:12" ht="16.5">
      <c r="A54" s="6">
        <f t="shared" si="14"/>
        <v>46</v>
      </c>
      <c r="B54" s="13">
        <f t="shared" si="15"/>
        <v>0.0188</v>
      </c>
      <c r="C54" s="8">
        <f t="shared" si="16"/>
        <v>1378315.6097661923</v>
      </c>
      <c r="D54" s="8">
        <f t="shared" si="17"/>
        <v>2170.4392749192407</v>
      </c>
      <c r="E54" s="8">
        <f t="shared" si="13"/>
        <v>9241.600733774005</v>
      </c>
      <c r="F54" s="14">
        <f t="shared" si="3"/>
        <v>0.0188</v>
      </c>
      <c r="G54" s="11">
        <f t="shared" si="11"/>
        <v>1356738.2011954086</v>
      </c>
      <c r="H54" s="11">
        <f t="shared" si="12"/>
        <v>2136.461240656861</v>
      </c>
      <c r="I54" s="11">
        <f t="shared" si="0"/>
        <v>9096.924294308501</v>
      </c>
      <c r="J54" s="29">
        <f t="shared" si="1"/>
        <v>-144.6764394655038</v>
      </c>
      <c r="K54" s="32">
        <f t="shared" si="9"/>
        <v>1.0746663844164568</v>
      </c>
      <c r="L54" s="31">
        <f t="shared" si="10"/>
        <v>-134.62451376858039</v>
      </c>
    </row>
    <row r="55" spans="1:12" ht="16.5">
      <c r="A55" s="6">
        <f t="shared" si="14"/>
        <v>47</v>
      </c>
      <c r="B55" s="13">
        <f t="shared" si="15"/>
        <v>0.0188</v>
      </c>
      <c r="C55" s="8">
        <f t="shared" si="16"/>
        <v>1371233.3701543852</v>
      </c>
      <c r="D55" s="8">
        <f t="shared" si="17"/>
        <v>2159.3611219670347</v>
      </c>
      <c r="E55" s="8">
        <f t="shared" si="13"/>
        <v>9241.600733774001</v>
      </c>
      <c r="F55" s="14">
        <f t="shared" si="3"/>
        <v>0.0188</v>
      </c>
      <c r="G55" s="11">
        <f t="shared" si="11"/>
        <v>1349766.8334163062</v>
      </c>
      <c r="H55" s="11">
        <f t="shared" si="12"/>
        <v>2125.5565152061404</v>
      </c>
      <c r="I55" s="11">
        <f t="shared" si="0"/>
        <v>9096.9242943085</v>
      </c>
      <c r="J55" s="29">
        <f t="shared" si="1"/>
        <v>-144.67643946550197</v>
      </c>
      <c r="K55" s="32">
        <f t="shared" si="9"/>
        <v>1.0763500284187093</v>
      </c>
      <c r="L55" s="31">
        <f t="shared" si="10"/>
        <v>-134.41393194186975</v>
      </c>
    </row>
    <row r="56" spans="1:12" ht="16.5">
      <c r="A56" s="6">
        <f t="shared" si="14"/>
        <v>48</v>
      </c>
      <c r="B56" s="13">
        <f t="shared" si="15"/>
        <v>0.0188</v>
      </c>
      <c r="C56" s="8">
        <f t="shared" si="16"/>
        <v>1364140.035033853</v>
      </c>
      <c r="D56" s="8">
        <f t="shared" si="17"/>
        <v>2148.26561324187</v>
      </c>
      <c r="E56" s="8">
        <f t="shared" si="13"/>
        <v>9241.600733773994</v>
      </c>
      <c r="F56" s="14">
        <f t="shared" si="3"/>
        <v>0.0188</v>
      </c>
      <c r="G56" s="11">
        <f t="shared" si="11"/>
        <v>1342784.5438276832</v>
      </c>
      <c r="H56" s="11">
        <f t="shared" si="12"/>
        <v>2114.6347056855466</v>
      </c>
      <c r="I56" s="11">
        <f t="shared" si="0"/>
        <v>9096.924294308492</v>
      </c>
      <c r="J56" s="29">
        <f t="shared" si="1"/>
        <v>-144.67643946550197</v>
      </c>
      <c r="K56" s="32">
        <f t="shared" si="9"/>
        <v>1.0780363101298986</v>
      </c>
      <c r="L56" s="31">
        <f t="shared" si="10"/>
        <v>-134.20367951063642</v>
      </c>
    </row>
    <row r="57" spans="1:12" ht="16.5">
      <c r="A57" s="6">
        <f t="shared" si="14"/>
        <v>49</v>
      </c>
      <c r="B57" s="13">
        <f t="shared" si="15"/>
        <v>0.0188</v>
      </c>
      <c r="C57" s="8">
        <f t="shared" si="16"/>
        <v>1357035.5870216321</v>
      </c>
      <c r="D57" s="8">
        <f t="shared" si="17"/>
        <v>2137.1527215530364</v>
      </c>
      <c r="E57" s="8">
        <f t="shared" si="13"/>
        <v>9241.600733773996</v>
      </c>
      <c r="F57" s="14">
        <f t="shared" si="3"/>
        <v>0.0188</v>
      </c>
      <c r="G57" s="11">
        <f t="shared" si="11"/>
        <v>1335791.3153187048</v>
      </c>
      <c r="H57" s="11">
        <f t="shared" si="12"/>
        <v>2103.695785330037</v>
      </c>
      <c r="I57" s="11">
        <f t="shared" si="0"/>
        <v>9096.924294308494</v>
      </c>
      <c r="J57" s="29">
        <f t="shared" si="1"/>
        <v>-144.67643946550197</v>
      </c>
      <c r="K57" s="32">
        <f t="shared" si="9"/>
        <v>1.0797252336824354</v>
      </c>
      <c r="L57" s="31">
        <f t="shared" si="10"/>
        <v>-133.993755959633</v>
      </c>
    </row>
    <row r="58" spans="1:12" ht="16.5">
      <c r="A58" s="6">
        <f t="shared" si="14"/>
        <v>50</v>
      </c>
      <c r="B58" s="13">
        <f t="shared" si="15"/>
        <v>0.0188</v>
      </c>
      <c r="C58" s="8">
        <f t="shared" si="16"/>
        <v>1349920.0087075254</v>
      </c>
      <c r="D58" s="8">
        <f t="shared" si="17"/>
        <v>2126.022419667224</v>
      </c>
      <c r="E58" s="8">
        <f t="shared" si="13"/>
        <v>9241.600733773997</v>
      </c>
      <c r="F58" s="14">
        <f t="shared" si="3"/>
        <v>0.0188</v>
      </c>
      <c r="G58" s="11">
        <f t="shared" si="11"/>
        <v>1328787.130751729</v>
      </c>
      <c r="H58" s="11">
        <f t="shared" si="12"/>
        <v>2092.7397273326374</v>
      </c>
      <c r="I58" s="11">
        <f t="shared" si="0"/>
        <v>9096.924294308497</v>
      </c>
      <c r="J58" s="29">
        <f t="shared" si="1"/>
        <v>-144.67643946550015</v>
      </c>
      <c r="K58" s="32">
        <f t="shared" si="9"/>
        <v>1.0814168032152047</v>
      </c>
      <c r="L58" s="31">
        <f t="shared" si="10"/>
        <v>-133.78416077441804</v>
      </c>
    </row>
    <row r="59" spans="1:12" ht="16.5">
      <c r="A59" s="6">
        <f t="shared" si="14"/>
        <v>51</v>
      </c>
      <c r="B59" s="13">
        <f t="shared" si="15"/>
        <v>0.0188</v>
      </c>
      <c r="C59" s="8">
        <f t="shared" si="16"/>
        <v>1342793.2826540598</v>
      </c>
      <c r="D59" s="8">
        <f t="shared" si="17"/>
        <v>2114.8746803084564</v>
      </c>
      <c r="E59" s="8">
        <f t="shared" si="13"/>
        <v>9241.600733774005</v>
      </c>
      <c r="F59" s="14">
        <f t="shared" si="3"/>
        <v>0.0188</v>
      </c>
      <c r="G59" s="11">
        <f t="shared" si="11"/>
        <v>1321771.972962265</v>
      </c>
      <c r="H59" s="11">
        <f t="shared" si="12"/>
        <v>2081.7665048443755</v>
      </c>
      <c r="I59" s="11">
        <f t="shared" si="0"/>
        <v>9096.924294308503</v>
      </c>
      <c r="J59" s="29">
        <f t="shared" si="1"/>
        <v>-144.67643946550197</v>
      </c>
      <c r="K59" s="32">
        <f t="shared" si="9"/>
        <v>1.0831110228735752</v>
      </c>
      <c r="L59" s="31">
        <f t="shared" si="10"/>
        <v>-133.5748934413616</v>
      </c>
    </row>
    <row r="60" spans="1:12" ht="16.5">
      <c r="A60" s="6">
        <f t="shared" si="14"/>
        <v>52</v>
      </c>
      <c r="B60" s="13">
        <f t="shared" si="15"/>
        <v>0.0188</v>
      </c>
      <c r="C60" s="8">
        <f t="shared" si="16"/>
        <v>1335655.3913964438</v>
      </c>
      <c r="D60" s="8">
        <f t="shared" si="17"/>
        <v>2103.709476158027</v>
      </c>
      <c r="E60" s="8">
        <f t="shared" si="13"/>
        <v>9241.600733773996</v>
      </c>
      <c r="F60" s="14">
        <f t="shared" si="3"/>
        <v>0.0188</v>
      </c>
      <c r="G60" s="11">
        <f t="shared" si="11"/>
        <v>1314745.8247589306</v>
      </c>
      <c r="H60" s="11">
        <f t="shared" si="12"/>
        <v>2070.776090974215</v>
      </c>
      <c r="I60" s="11">
        <f t="shared" si="0"/>
        <v>9096.924294308494</v>
      </c>
      <c r="J60" s="29">
        <f t="shared" si="1"/>
        <v>-144.67643946550197</v>
      </c>
      <c r="K60" s="32">
        <f t="shared" si="9"/>
        <v>1.0848078968094106</v>
      </c>
      <c r="L60" s="31">
        <f t="shared" si="10"/>
        <v>-133.36595344762696</v>
      </c>
    </row>
    <row r="61" spans="1:12" ht="16.5">
      <c r="A61" s="6">
        <f t="shared" si="14"/>
        <v>53</v>
      </c>
      <c r="B61" s="13">
        <f t="shared" si="15"/>
        <v>0.0188</v>
      </c>
      <c r="C61" s="8">
        <f t="shared" si="16"/>
        <v>1328506.3174425242</v>
      </c>
      <c r="D61" s="8">
        <f t="shared" si="17"/>
        <v>2092.5267798544287</v>
      </c>
      <c r="E61" s="8">
        <f t="shared" si="13"/>
        <v>9241.600733774</v>
      </c>
      <c r="F61" s="14">
        <f t="shared" si="3"/>
        <v>0.0188</v>
      </c>
      <c r="G61" s="11">
        <f t="shared" si="11"/>
        <v>1307708.668923411</v>
      </c>
      <c r="H61" s="11">
        <f t="shared" si="12"/>
        <v>2059.768458788991</v>
      </c>
      <c r="I61" s="11">
        <f t="shared" si="0"/>
        <v>9096.924294308496</v>
      </c>
      <c r="J61" s="29">
        <f t="shared" si="1"/>
        <v>-144.6764394655038</v>
      </c>
      <c r="K61" s="32">
        <f t="shared" si="9"/>
        <v>1.0865074291810788</v>
      </c>
      <c r="L61" s="31">
        <f t="shared" si="10"/>
        <v>-133.1573402811881</v>
      </c>
    </row>
    <row r="62" spans="1:12" ht="16.5">
      <c r="A62" s="6">
        <f t="shared" si="14"/>
        <v>54</v>
      </c>
      <c r="B62" s="13">
        <f t="shared" si="15"/>
        <v>0.0188</v>
      </c>
      <c r="C62" s="8">
        <f t="shared" si="16"/>
        <v>1321346.0432727435</v>
      </c>
      <c r="D62" s="8">
        <f t="shared" si="17"/>
        <v>2081.3265639932883</v>
      </c>
      <c r="E62" s="8">
        <f t="shared" si="13"/>
        <v>9241.600733773994</v>
      </c>
      <c r="F62" s="14">
        <f t="shared" si="3"/>
        <v>0.0188</v>
      </c>
      <c r="G62" s="11">
        <f t="shared" si="11"/>
        <v>1300660.488210416</v>
      </c>
      <c r="H62" s="11">
        <f t="shared" si="12"/>
        <v>2048.743581313344</v>
      </c>
      <c r="I62" s="11">
        <f t="shared" si="0"/>
        <v>9096.924294308492</v>
      </c>
      <c r="J62" s="29">
        <f t="shared" si="1"/>
        <v>-144.67643946550197</v>
      </c>
      <c r="K62" s="32">
        <f t="shared" si="9"/>
        <v>1.0882096241534625</v>
      </c>
      <c r="L62" s="31">
        <f t="shared" si="10"/>
        <v>-132.9490534308115</v>
      </c>
    </row>
    <row r="63" spans="1:12" ht="16.5">
      <c r="A63" s="6">
        <f t="shared" si="14"/>
        <v>55</v>
      </c>
      <c r="B63" s="13">
        <f t="shared" si="15"/>
        <v>0.0188</v>
      </c>
      <c r="C63" s="8">
        <f t="shared" si="16"/>
        <v>1314174.5513400969</v>
      </c>
      <c r="D63" s="8">
        <f t="shared" si="17"/>
        <v>2070.108801127298</v>
      </c>
      <c r="E63" s="8">
        <f t="shared" si="13"/>
        <v>9241.600733774001</v>
      </c>
      <c r="F63" s="14">
        <f t="shared" si="3"/>
        <v>0.0188</v>
      </c>
      <c r="G63" s="11">
        <f t="shared" si="11"/>
        <v>1293601.265347637</v>
      </c>
      <c r="H63" s="11">
        <f t="shared" si="12"/>
        <v>2037.7014315296517</v>
      </c>
      <c r="I63" s="11">
        <f t="shared" si="0"/>
        <v>9096.9242943085</v>
      </c>
      <c r="J63" s="29">
        <f t="shared" si="1"/>
        <v>-144.67643946550197</v>
      </c>
      <c r="K63" s="32">
        <f t="shared" si="9"/>
        <v>1.0899144858979697</v>
      </c>
      <c r="L63" s="31">
        <f t="shared" si="10"/>
        <v>-132.7410923860733</v>
      </c>
    </row>
    <row r="64" spans="1:12" ht="16.5">
      <c r="A64" s="6">
        <f t="shared" si="14"/>
        <v>56</v>
      </c>
      <c r="B64" s="13">
        <f t="shared" si="15"/>
        <v>0.0188</v>
      </c>
      <c r="C64" s="8">
        <f t="shared" si="16"/>
        <v>1306991.824070089</v>
      </c>
      <c r="D64" s="8">
        <f t="shared" si="17"/>
        <v>2058.873463766152</v>
      </c>
      <c r="E64" s="8">
        <f t="shared" si="13"/>
        <v>9241.600733773996</v>
      </c>
      <c r="F64" s="14">
        <f t="shared" si="3"/>
        <v>0.0188</v>
      </c>
      <c r="G64" s="11">
        <f t="shared" si="11"/>
        <v>1286530.9830357064</v>
      </c>
      <c r="H64" s="11">
        <f t="shared" si="12"/>
        <v>2026.6419823779645</v>
      </c>
      <c r="I64" s="11">
        <f t="shared" si="0"/>
        <v>9096.924294308494</v>
      </c>
      <c r="J64" s="29">
        <f t="shared" si="1"/>
        <v>-144.67643946550197</v>
      </c>
      <c r="K64" s="32">
        <f t="shared" si="9"/>
        <v>1.0916220185925432</v>
      </c>
      <c r="L64" s="31">
        <f t="shared" si="10"/>
        <v>-132.53345663734146</v>
      </c>
    </row>
    <row r="65" spans="1:12" ht="16.5">
      <c r="A65" s="6">
        <f t="shared" si="14"/>
        <v>57</v>
      </c>
      <c r="B65" s="13">
        <f t="shared" si="15"/>
        <v>0.0188</v>
      </c>
      <c r="C65" s="8">
        <f t="shared" si="16"/>
        <v>1299797.8438606914</v>
      </c>
      <c r="D65" s="8">
        <f t="shared" si="17"/>
        <v>2047.6205243764728</v>
      </c>
      <c r="E65" s="8">
        <f t="shared" si="13"/>
        <v>9241.600733773997</v>
      </c>
      <c r="F65" s="14">
        <f t="shared" si="3"/>
        <v>0.0188</v>
      </c>
      <c r="G65" s="11">
        <f t="shared" si="11"/>
        <v>1279449.6239481538</v>
      </c>
      <c r="H65" s="11">
        <f t="shared" si="12"/>
        <v>2015.5652067559402</v>
      </c>
      <c r="I65" s="11">
        <f t="shared" si="0"/>
        <v>9096.924294308494</v>
      </c>
      <c r="J65" s="29">
        <f t="shared" si="1"/>
        <v>-144.6764394655038</v>
      </c>
      <c r="K65" s="32">
        <f t="shared" si="9"/>
        <v>1.0933322264216716</v>
      </c>
      <c r="L65" s="31">
        <f t="shared" si="10"/>
        <v>-132.32614567578437</v>
      </c>
    </row>
    <row r="66" spans="1:12" ht="16.5">
      <c r="A66" s="6">
        <f t="shared" si="14"/>
        <v>58</v>
      </c>
      <c r="B66" s="13">
        <f t="shared" si="15"/>
        <v>0.0188</v>
      </c>
      <c r="C66" s="8">
        <f t="shared" si="16"/>
        <v>1292592.5930822992</v>
      </c>
      <c r="D66" s="8">
        <f t="shared" si="17"/>
        <v>2036.34995538175</v>
      </c>
      <c r="E66" s="8">
        <f t="shared" si="13"/>
        <v>9241.600733773994</v>
      </c>
      <c r="F66" s="14">
        <f t="shared" si="3"/>
        <v>0.0188</v>
      </c>
      <c r="G66" s="11">
        <f t="shared" si="11"/>
        <v>1272357.170731364</v>
      </c>
      <c r="H66" s="11">
        <f t="shared" si="12"/>
        <v>2004.4710775187743</v>
      </c>
      <c r="I66" s="11">
        <f t="shared" si="0"/>
        <v>9096.924294308492</v>
      </c>
      <c r="J66" s="29">
        <f t="shared" si="1"/>
        <v>-144.67643946550197</v>
      </c>
      <c r="K66" s="32">
        <f t="shared" si="9"/>
        <v>1.095045113576399</v>
      </c>
      <c r="L66" s="31">
        <f t="shared" si="10"/>
        <v>-132.11915899335978</v>
      </c>
    </row>
    <row r="67" spans="1:12" ht="16.5">
      <c r="A67" s="6">
        <f t="shared" si="14"/>
        <v>59</v>
      </c>
      <c r="B67" s="13">
        <f t="shared" si="15"/>
        <v>0.0188</v>
      </c>
      <c r="C67" s="8">
        <f t="shared" si="16"/>
        <v>1285376.0540776874</v>
      </c>
      <c r="D67" s="8">
        <f t="shared" si="17"/>
        <v>2025.0617291622686</v>
      </c>
      <c r="E67" s="8">
        <f t="shared" si="13"/>
        <v>9241.600733773996</v>
      </c>
      <c r="F67" s="14">
        <f t="shared" si="3"/>
        <v>0.0188</v>
      </c>
      <c r="G67" s="11">
        <f t="shared" si="11"/>
        <v>1265253.6060045348</v>
      </c>
      <c r="H67" s="11">
        <f t="shared" si="12"/>
        <v>1993.359567479137</v>
      </c>
      <c r="I67" s="11">
        <f t="shared" si="0"/>
        <v>9096.924294308492</v>
      </c>
      <c r="J67" s="29">
        <f t="shared" si="1"/>
        <v>-144.6764394655038</v>
      </c>
      <c r="K67" s="32">
        <f t="shared" si="9"/>
        <v>1.0967606842543354</v>
      </c>
      <c r="L67" s="31">
        <f t="shared" si="10"/>
        <v>-131.91249608283167</v>
      </c>
    </row>
    <row r="68" spans="1:12" ht="16.5">
      <c r="A68" s="6">
        <f t="shared" si="14"/>
        <v>60</v>
      </c>
      <c r="B68" s="13">
        <f t="shared" si="15"/>
        <v>0.0188</v>
      </c>
      <c r="C68" s="8">
        <f t="shared" si="16"/>
        <v>1278148.2091619684</v>
      </c>
      <c r="D68" s="8">
        <f t="shared" si="17"/>
        <v>2013.7558180550438</v>
      </c>
      <c r="E68" s="8">
        <f t="shared" si="13"/>
        <v>9241.600733774</v>
      </c>
      <c r="F68" s="14">
        <f t="shared" si="3"/>
        <v>0.0188</v>
      </c>
      <c r="G68" s="11">
        <f t="shared" si="11"/>
        <v>1258138.9123596333</v>
      </c>
      <c r="H68" s="11">
        <f t="shared" si="12"/>
        <v>1982.2306494071045</v>
      </c>
      <c r="I68" s="11">
        <f t="shared" si="0"/>
        <v>9096.924294308496</v>
      </c>
      <c r="J68" s="29">
        <f t="shared" si="1"/>
        <v>-144.6764394655038</v>
      </c>
      <c r="K68" s="32">
        <f t="shared" si="9"/>
        <v>1.0984789426596673</v>
      </c>
      <c r="L68" s="31">
        <f t="shared" si="10"/>
        <v>-131.70615643774585</v>
      </c>
    </row>
    <row r="69" spans="1:12" ht="16.5">
      <c r="A69" s="6">
        <f t="shared" si="14"/>
        <v>61</v>
      </c>
      <c r="B69" s="13">
        <f t="shared" si="15"/>
        <v>0.0188</v>
      </c>
      <c r="C69" s="8">
        <f t="shared" si="16"/>
        <v>1270909.0406225482</v>
      </c>
      <c r="D69" s="8">
        <f t="shared" si="17"/>
        <v>2002.4321943537507</v>
      </c>
      <c r="E69" s="8">
        <f t="shared" si="13"/>
        <v>9241.600733774003</v>
      </c>
      <c r="F69" s="14">
        <f t="shared" si="3"/>
        <v>0.0188</v>
      </c>
      <c r="G69" s="11">
        <f t="shared" si="11"/>
        <v>1251013.072361355</v>
      </c>
      <c r="H69" s="11">
        <f t="shared" si="12"/>
        <v>1971.0842960300922</v>
      </c>
      <c r="I69" s="11">
        <f t="shared" si="0"/>
        <v>9096.924294308501</v>
      </c>
      <c r="J69" s="29">
        <f t="shared" si="1"/>
        <v>-144.67643946550197</v>
      </c>
      <c r="K69" s="32">
        <f t="shared" si="9"/>
        <v>1.1001998930031676</v>
      </c>
      <c r="L69" s="31">
        <f t="shared" si="10"/>
        <v>-131.50013955244535</v>
      </c>
    </row>
    <row r="70" spans="1:12" ht="16.5">
      <c r="A70" s="6">
        <f t="shared" si="14"/>
        <v>62</v>
      </c>
      <c r="B70" s="13">
        <f t="shared" si="15"/>
        <v>0.0188</v>
      </c>
      <c r="C70" s="8">
        <f t="shared" si="16"/>
        <v>1263658.5307190828</v>
      </c>
      <c r="D70" s="8">
        <f t="shared" si="17"/>
        <v>1991.090830308659</v>
      </c>
      <c r="E70" s="8">
        <f t="shared" si="13"/>
        <v>9241.600733773996</v>
      </c>
      <c r="F70" s="14">
        <f t="shared" si="3"/>
        <v>0.0188</v>
      </c>
      <c r="G70" s="11">
        <f t="shared" si="11"/>
        <v>1243876.0685470793</v>
      </c>
      <c r="H70" s="11">
        <f t="shared" si="12"/>
        <v>1959.9204800327896</v>
      </c>
      <c r="I70" s="11">
        <f t="shared" si="0"/>
        <v>9096.924294308494</v>
      </c>
      <c r="J70" s="29">
        <f t="shared" si="1"/>
        <v>-144.67643946550197</v>
      </c>
      <c r="K70" s="32">
        <f t="shared" si="9"/>
        <v>1.101923539502206</v>
      </c>
      <c r="L70" s="31">
        <f t="shared" si="10"/>
        <v>-131.2944449220674</v>
      </c>
    </row>
    <row r="71" spans="1:12" ht="16.5">
      <c r="A71" s="6">
        <f t="shared" si="14"/>
        <v>63</v>
      </c>
      <c r="B71" s="13">
        <f t="shared" si="15"/>
        <v>0.0188</v>
      </c>
      <c r="C71" s="8">
        <f t="shared" si="16"/>
        <v>1256396.6616834353</v>
      </c>
      <c r="D71" s="8">
        <f t="shared" si="17"/>
        <v>1979.731698126563</v>
      </c>
      <c r="E71" s="8">
        <f t="shared" si="13"/>
        <v>9241.600733773996</v>
      </c>
      <c r="F71" s="14">
        <f t="shared" si="3"/>
        <v>0.0188</v>
      </c>
      <c r="G71" s="11">
        <f t="shared" si="11"/>
        <v>1236727.8834268278</v>
      </c>
      <c r="H71" s="11">
        <f t="shared" si="12"/>
        <v>1948.739174057091</v>
      </c>
      <c r="I71" s="11">
        <f t="shared" si="0"/>
        <v>9096.924294308496</v>
      </c>
      <c r="J71" s="29">
        <f t="shared" si="1"/>
        <v>-144.67643946550015</v>
      </c>
      <c r="K71" s="32">
        <f t="shared" si="9"/>
        <v>1.1036498863807596</v>
      </c>
      <c r="L71" s="31">
        <f t="shared" si="10"/>
        <v>-131.08907204253245</v>
      </c>
    </row>
    <row r="72" spans="1:12" ht="16.5">
      <c r="A72" s="6">
        <f t="shared" si="14"/>
        <v>64</v>
      </c>
      <c r="B72" s="13">
        <f t="shared" si="15"/>
        <v>0.0188</v>
      </c>
      <c r="C72" s="8">
        <f t="shared" si="16"/>
        <v>1249123.415719632</v>
      </c>
      <c r="D72" s="8">
        <f t="shared" si="17"/>
        <v>1968.3547699707153</v>
      </c>
      <c r="E72" s="8">
        <f t="shared" si="13"/>
        <v>9241.600733773988</v>
      </c>
      <c r="F72" s="14">
        <f t="shared" si="3"/>
        <v>0.0188</v>
      </c>
      <c r="G72" s="11">
        <f t="shared" si="11"/>
        <v>1229568.4994832214</v>
      </c>
      <c r="H72" s="11">
        <f t="shared" si="12"/>
        <v>1937.5403507020303</v>
      </c>
      <c r="I72" s="11">
        <f t="shared" si="0"/>
        <v>9096.924294308486</v>
      </c>
      <c r="J72" s="29">
        <f t="shared" si="1"/>
        <v>-144.67643946550197</v>
      </c>
      <c r="K72" s="32">
        <f t="shared" si="9"/>
        <v>1.1053789378694228</v>
      </c>
      <c r="L72" s="31">
        <f t="shared" si="10"/>
        <v>-130.88402041055755</v>
      </c>
    </row>
    <row r="73" spans="1:12" ht="16.5">
      <c r="A73" s="6">
        <f t="shared" si="14"/>
        <v>65</v>
      </c>
      <c r="B73" s="13">
        <f t="shared" si="15"/>
        <v>0.0188</v>
      </c>
      <c r="C73" s="8">
        <f t="shared" si="16"/>
        <v>1241838.7750038188</v>
      </c>
      <c r="D73" s="8">
        <f t="shared" si="17"/>
        <v>1956.9600179607569</v>
      </c>
      <c r="E73" s="8">
        <f t="shared" si="13"/>
        <v>9241.600733773997</v>
      </c>
      <c r="F73" s="14">
        <f t="shared" si="3"/>
        <v>0.0188</v>
      </c>
      <c r="G73" s="11">
        <f t="shared" si="11"/>
        <v>1222397.8991714367</v>
      </c>
      <c r="H73" s="11">
        <f t="shared" si="12"/>
        <v>1926.3239825237135</v>
      </c>
      <c r="I73" s="11">
        <f aca="true" t="shared" si="18" ref="I73:I136">-PMT(F73/12,$B$4-A73+1,G72)</f>
        <v>9096.924294308497</v>
      </c>
      <c r="J73" s="29">
        <f aca="true" t="shared" si="19" ref="J73:J136">I73-E73</f>
        <v>-144.67643946550015</v>
      </c>
      <c r="K73" s="32">
        <f t="shared" si="9"/>
        <v>1.1071106982054182</v>
      </c>
      <c r="L73" s="31">
        <f t="shared" si="10"/>
        <v>-130.67928952363556</v>
      </c>
    </row>
    <row r="74" spans="1:12" ht="16.5">
      <c r="A74" s="6">
        <f t="shared" si="14"/>
        <v>66</v>
      </c>
      <c r="B74" s="13">
        <f t="shared" si="15"/>
        <v>0.0188</v>
      </c>
      <c r="C74" s="8">
        <f t="shared" si="16"/>
        <v>1234542.7216842175</v>
      </c>
      <c r="D74" s="8">
        <f t="shared" si="17"/>
        <v>1945.5474141726497</v>
      </c>
      <c r="E74" s="8">
        <f t="shared" si="13"/>
        <v>9241.60073377399</v>
      </c>
      <c r="F74" s="14">
        <f aca="true" t="shared" si="20" ref="F74:F137">$B$2</f>
        <v>0.0188</v>
      </c>
      <c r="G74" s="11">
        <f t="shared" si="11"/>
        <v>1215216.0649191635</v>
      </c>
      <c r="H74" s="11">
        <f t="shared" si="12"/>
        <v>1915.090042035251</v>
      </c>
      <c r="I74" s="11">
        <f t="shared" si="18"/>
        <v>9096.924294308488</v>
      </c>
      <c r="J74" s="29">
        <f t="shared" si="19"/>
        <v>-144.67643946550197</v>
      </c>
      <c r="K74" s="32">
        <f t="shared" si="9"/>
        <v>1.1088451716326067</v>
      </c>
      <c r="L74" s="31">
        <f t="shared" si="10"/>
        <v>-130.47487888005844</v>
      </c>
    </row>
    <row r="75" spans="1:12" ht="16.5">
      <c r="A75" s="6">
        <f t="shared" si="14"/>
        <v>67</v>
      </c>
      <c r="B75" s="13">
        <f t="shared" si="15"/>
        <v>0.0188</v>
      </c>
      <c r="C75" s="8">
        <f t="shared" si="16"/>
        <v>1227235.237881082</v>
      </c>
      <c r="D75" s="8">
        <f t="shared" si="17"/>
        <v>1934.1169306386073</v>
      </c>
      <c r="E75" s="8">
        <f t="shared" si="13"/>
        <v>9241.600733773994</v>
      </c>
      <c r="F75" s="14">
        <f t="shared" si="20"/>
        <v>0.0188</v>
      </c>
      <c r="G75" s="11">
        <f t="shared" si="11"/>
        <v>1208022.9791265617</v>
      </c>
      <c r="H75" s="11">
        <f t="shared" si="12"/>
        <v>1903.8385017066894</v>
      </c>
      <c r="I75" s="11">
        <f t="shared" si="18"/>
        <v>9096.924294308494</v>
      </c>
      <c r="J75" s="29">
        <f t="shared" si="19"/>
        <v>-144.67643946550015</v>
      </c>
      <c r="K75" s="32">
        <f aca="true" t="shared" si="21" ref="K75:K138">K74*(1+F75/12)</f>
        <v>1.1105823624014979</v>
      </c>
      <c r="L75" s="31">
        <f aca="true" t="shared" si="22" ref="L75:L138">J75/K75</f>
        <v>-130.27078797888987</v>
      </c>
    </row>
    <row r="76" spans="1:12" ht="16.5">
      <c r="A76" s="6">
        <f t="shared" si="14"/>
        <v>68</v>
      </c>
      <c r="B76" s="13">
        <f t="shared" si="15"/>
        <v>0.0188</v>
      </c>
      <c r="C76" s="8">
        <f t="shared" si="16"/>
        <v>1219916.3056866552</v>
      </c>
      <c r="D76" s="8">
        <f t="shared" si="17"/>
        <v>1922.6685393470289</v>
      </c>
      <c r="E76" s="8">
        <f t="shared" si="13"/>
        <v>9241.600733773994</v>
      </c>
      <c r="F76" s="14">
        <f t="shared" si="20"/>
        <v>0.0188</v>
      </c>
      <c r="G76" s="11">
        <f t="shared" si="11"/>
        <v>1200818.624166218</v>
      </c>
      <c r="H76" s="11">
        <f t="shared" si="12"/>
        <v>1892.5693339649467</v>
      </c>
      <c r="I76" s="11">
        <f t="shared" si="18"/>
        <v>9096.924294308492</v>
      </c>
      <c r="J76" s="29">
        <f t="shared" si="19"/>
        <v>-144.67643946550197</v>
      </c>
      <c r="K76" s="32">
        <f t="shared" si="21"/>
        <v>1.1123222747692603</v>
      </c>
      <c r="L76" s="31">
        <f t="shared" si="22"/>
        <v>-130.0670163199902</v>
      </c>
    </row>
    <row r="77" spans="1:12" ht="16.5">
      <c r="A77" s="6">
        <f t="shared" si="14"/>
        <v>69</v>
      </c>
      <c r="B77" s="13">
        <f t="shared" si="15"/>
        <v>0.0188</v>
      </c>
      <c r="C77" s="8">
        <f t="shared" si="16"/>
        <v>1212585.9071651236</v>
      </c>
      <c r="D77" s="8">
        <f t="shared" si="17"/>
        <v>1911.2022122424266</v>
      </c>
      <c r="E77" s="8">
        <f t="shared" si="13"/>
        <v>9241.600733773997</v>
      </c>
      <c r="F77" s="14">
        <f t="shared" si="20"/>
        <v>0.0188</v>
      </c>
      <c r="G77" s="11">
        <f t="shared" si="11"/>
        <v>1193602.9823831033</v>
      </c>
      <c r="H77" s="11">
        <f t="shared" si="12"/>
        <v>1881.2825111937418</v>
      </c>
      <c r="I77" s="11">
        <f t="shared" si="18"/>
        <v>9096.924294308496</v>
      </c>
      <c r="J77" s="29">
        <f t="shared" si="19"/>
        <v>-144.67643946550197</v>
      </c>
      <c r="K77" s="32">
        <f t="shared" si="21"/>
        <v>1.1140649129997322</v>
      </c>
      <c r="L77" s="31">
        <f t="shared" si="22"/>
        <v>-129.86356340399058</v>
      </c>
    </row>
    <row r="78" spans="1:12" ht="16.5">
      <c r="A78" s="6">
        <f t="shared" si="14"/>
        <v>70</v>
      </c>
      <c r="B78" s="13">
        <f t="shared" si="15"/>
        <v>0.0188</v>
      </c>
      <c r="C78" s="8">
        <f t="shared" si="16"/>
        <v>1205244.024352575</v>
      </c>
      <c r="D78" s="8">
        <f t="shared" si="17"/>
        <v>1899.7179212253604</v>
      </c>
      <c r="E78" s="8">
        <f t="shared" si="13"/>
        <v>9241.60073377399</v>
      </c>
      <c r="F78" s="14">
        <f t="shared" si="20"/>
        <v>0.0188</v>
      </c>
      <c r="G78" s="11">
        <f t="shared" si="11"/>
        <v>1186376.0360945284</v>
      </c>
      <c r="H78" s="11">
        <f t="shared" si="12"/>
        <v>1869.9780057335286</v>
      </c>
      <c r="I78" s="11">
        <f t="shared" si="18"/>
        <v>9096.924294308488</v>
      </c>
      <c r="J78" s="29">
        <f t="shared" si="19"/>
        <v>-144.67643946550197</v>
      </c>
      <c r="K78" s="32">
        <f t="shared" si="21"/>
        <v>1.1158102813634319</v>
      </c>
      <c r="L78" s="31">
        <f t="shared" si="22"/>
        <v>-129.66042873230995</v>
      </c>
    </row>
    <row r="79" spans="1:12" ht="16.5">
      <c r="A79" s="6">
        <f t="shared" si="14"/>
        <v>71</v>
      </c>
      <c r="B79" s="13">
        <f t="shared" si="15"/>
        <v>0.0188</v>
      </c>
      <c r="C79" s="8">
        <f t="shared" si="16"/>
        <v>1197890.6392569533</v>
      </c>
      <c r="D79" s="8">
        <f t="shared" si="17"/>
        <v>1888.2156381523675</v>
      </c>
      <c r="E79" s="8">
        <f t="shared" si="13"/>
        <v>9241.600733773987</v>
      </c>
      <c r="F79" s="14">
        <f t="shared" si="20"/>
        <v>0.0188</v>
      </c>
      <c r="G79" s="11">
        <f t="shared" si="11"/>
        <v>1179137.7675901013</v>
      </c>
      <c r="H79" s="11">
        <f t="shared" si="12"/>
        <v>1858.6557898814278</v>
      </c>
      <c r="I79" s="11">
        <f t="shared" si="18"/>
        <v>9096.924294308486</v>
      </c>
      <c r="J79" s="29">
        <f t="shared" si="19"/>
        <v>-144.67643946550015</v>
      </c>
      <c r="K79" s="32">
        <f t="shared" si="21"/>
        <v>1.117558384137568</v>
      </c>
      <c r="L79" s="31">
        <f t="shared" si="22"/>
        <v>-129.4576118071438</v>
      </c>
    </row>
    <row r="80" spans="1:12" ht="16.5">
      <c r="A80" s="6">
        <f t="shared" si="14"/>
        <v>72</v>
      </c>
      <c r="B80" s="13">
        <f t="shared" si="15"/>
        <v>0.0188</v>
      </c>
      <c r="C80" s="8">
        <f t="shared" si="16"/>
        <v>1190525.7338580152</v>
      </c>
      <c r="D80" s="8">
        <f t="shared" si="17"/>
        <v>1876.6953348358936</v>
      </c>
      <c r="E80" s="8">
        <f t="shared" si="13"/>
        <v>9241.600733773994</v>
      </c>
      <c r="F80" s="14">
        <f t="shared" si="20"/>
        <v>0.0188</v>
      </c>
      <c r="G80" s="11">
        <f aca="true" t="shared" si="23" ref="G80:G143">G79-(I80-H80)</f>
        <v>1171888.159131684</v>
      </c>
      <c r="H80" s="11">
        <f aca="true" t="shared" si="24" ref="H80:H143">G79*F80/12</f>
        <v>1847.3158358911587</v>
      </c>
      <c r="I80" s="11">
        <f t="shared" si="18"/>
        <v>9096.924294308492</v>
      </c>
      <c r="J80" s="29">
        <f t="shared" si="19"/>
        <v>-144.67643946550197</v>
      </c>
      <c r="K80" s="32">
        <f t="shared" si="21"/>
        <v>1.1193092256060502</v>
      </c>
      <c r="L80" s="31">
        <f t="shared" si="22"/>
        <v>-129.25511213147277</v>
      </c>
    </row>
    <row r="81" spans="1:12" ht="16.5">
      <c r="A81" s="6">
        <f t="shared" si="14"/>
        <v>73</v>
      </c>
      <c r="B81" s="13">
        <f t="shared" si="15"/>
        <v>0.0188</v>
      </c>
      <c r="C81" s="8">
        <f t="shared" si="16"/>
        <v>1183149.2901072854</v>
      </c>
      <c r="D81" s="8">
        <f t="shared" si="17"/>
        <v>1865.1569830442238</v>
      </c>
      <c r="E81" s="8">
        <f t="shared" si="13"/>
        <v>9241.600733773988</v>
      </c>
      <c r="F81" s="14">
        <f t="shared" si="20"/>
        <v>0.0188</v>
      </c>
      <c r="G81" s="11">
        <f t="shared" si="23"/>
        <v>1164627.1929533486</v>
      </c>
      <c r="H81" s="11">
        <f t="shared" si="24"/>
        <v>1835.9581159729717</v>
      </c>
      <c r="I81" s="11">
        <f t="shared" si="18"/>
        <v>9096.92429430849</v>
      </c>
      <c r="J81" s="29">
        <f t="shared" si="19"/>
        <v>-144.67643946549833</v>
      </c>
      <c r="K81" s="32">
        <f t="shared" si="21"/>
        <v>1.1210628100594997</v>
      </c>
      <c r="L81" s="31">
        <f t="shared" si="22"/>
        <v>-129.05292920904202</v>
      </c>
    </row>
    <row r="82" spans="1:12" ht="16.5">
      <c r="A82" s="6">
        <f t="shared" si="14"/>
        <v>74</v>
      </c>
      <c r="B82" s="13">
        <f t="shared" si="15"/>
        <v>0.0188</v>
      </c>
      <c r="C82" s="8">
        <f t="shared" si="16"/>
        <v>1175761.2899280128</v>
      </c>
      <c r="D82" s="8">
        <f t="shared" si="17"/>
        <v>1853.6005545014139</v>
      </c>
      <c r="E82" s="8">
        <f t="shared" si="13"/>
        <v>9241.600733773988</v>
      </c>
      <c r="F82" s="14">
        <f t="shared" si="20"/>
        <v>0.0188</v>
      </c>
      <c r="G82" s="11">
        <f t="shared" si="23"/>
        <v>1157354.8512613338</v>
      </c>
      <c r="H82" s="11">
        <f t="shared" si="24"/>
        <v>1824.5826022935796</v>
      </c>
      <c r="I82" s="11">
        <f t="shared" si="18"/>
        <v>9096.92429430849</v>
      </c>
      <c r="J82" s="29">
        <f t="shared" si="19"/>
        <v>-144.67643946549833</v>
      </c>
      <c r="K82" s="32">
        <f t="shared" si="21"/>
        <v>1.1228191417952595</v>
      </c>
      <c r="L82" s="31">
        <f t="shared" si="22"/>
        <v>-128.85106254438915</v>
      </c>
    </row>
    <row r="83" spans="1:12" ht="16.5">
      <c r="A83" s="6">
        <f t="shared" si="14"/>
        <v>75</v>
      </c>
      <c r="B83" s="13">
        <f t="shared" si="15"/>
        <v>0.0188</v>
      </c>
      <c r="C83" s="8">
        <f t="shared" si="16"/>
        <v>1168361.715215126</v>
      </c>
      <c r="D83" s="8">
        <f t="shared" si="17"/>
        <v>1842.0260208872203</v>
      </c>
      <c r="E83" s="8">
        <f t="shared" si="13"/>
        <v>9241.60073377399</v>
      </c>
      <c r="F83" s="14">
        <f t="shared" si="20"/>
        <v>0.0188</v>
      </c>
      <c r="G83" s="11">
        <f t="shared" si="23"/>
        <v>1150071.1162340015</v>
      </c>
      <c r="H83" s="11">
        <f t="shared" si="24"/>
        <v>1813.1892669760898</v>
      </c>
      <c r="I83" s="11">
        <f t="shared" si="18"/>
        <v>9096.924294308492</v>
      </c>
      <c r="J83" s="29">
        <f t="shared" si="19"/>
        <v>-144.67643946549833</v>
      </c>
      <c r="K83" s="32">
        <f t="shared" si="21"/>
        <v>1.1245782251174055</v>
      </c>
      <c r="L83" s="31">
        <f t="shared" si="22"/>
        <v>-128.6495116428154</v>
      </c>
    </row>
    <row r="84" spans="1:12" ht="16.5">
      <c r="A84" s="6">
        <f t="shared" si="14"/>
        <v>76</v>
      </c>
      <c r="B84" s="13">
        <f t="shared" si="15"/>
        <v>0.0188</v>
      </c>
      <c r="C84" s="8">
        <f t="shared" si="16"/>
        <v>1160950.5478351892</v>
      </c>
      <c r="D84" s="8">
        <f t="shared" si="17"/>
        <v>1830.4333538370308</v>
      </c>
      <c r="E84" s="8">
        <f t="shared" si="13"/>
        <v>9241.600733773996</v>
      </c>
      <c r="F84" s="14">
        <f t="shared" si="20"/>
        <v>0.0188</v>
      </c>
      <c r="G84" s="11">
        <f t="shared" si="23"/>
        <v>1142775.970021793</v>
      </c>
      <c r="H84" s="11">
        <f t="shared" si="24"/>
        <v>1801.7780820999358</v>
      </c>
      <c r="I84" s="11">
        <f t="shared" si="18"/>
        <v>9096.924294308497</v>
      </c>
      <c r="J84" s="29">
        <f t="shared" si="19"/>
        <v>-144.67643946549833</v>
      </c>
      <c r="K84" s="32">
        <f t="shared" si="21"/>
        <v>1.126340064336756</v>
      </c>
      <c r="L84" s="31">
        <f t="shared" si="22"/>
        <v>-128.4482760103991</v>
      </c>
    </row>
    <row r="85" spans="1:12" ht="16.5">
      <c r="A85" s="6">
        <f t="shared" si="14"/>
        <v>77</v>
      </c>
      <c r="B85" s="13">
        <f t="shared" si="15"/>
        <v>0.0188</v>
      </c>
      <c r="C85" s="8">
        <f t="shared" si="16"/>
        <v>1153527.769626357</v>
      </c>
      <c r="D85" s="8">
        <f t="shared" si="17"/>
        <v>1818.8225249417965</v>
      </c>
      <c r="E85" s="8">
        <f t="shared" si="13"/>
        <v>9241.600733773996</v>
      </c>
      <c r="F85" s="14">
        <f t="shared" si="20"/>
        <v>0.0188</v>
      </c>
      <c r="G85" s="11">
        <f t="shared" si="23"/>
        <v>1135469.3947471853</v>
      </c>
      <c r="H85" s="11">
        <f t="shared" si="24"/>
        <v>1790.3490197008089</v>
      </c>
      <c r="I85" s="11">
        <f t="shared" si="18"/>
        <v>9096.924294308497</v>
      </c>
      <c r="J85" s="29">
        <f t="shared" si="19"/>
        <v>-144.67643946549833</v>
      </c>
      <c r="K85" s="32">
        <f t="shared" si="21"/>
        <v>1.1281046637708836</v>
      </c>
      <c r="L85" s="31">
        <f t="shared" si="22"/>
        <v>-128.2473551539912</v>
      </c>
    </row>
    <row r="86" spans="1:12" ht="16.5">
      <c r="A86" s="6">
        <f t="shared" si="14"/>
        <v>78</v>
      </c>
      <c r="B86" s="13">
        <f t="shared" si="15"/>
        <v>0.0188</v>
      </c>
      <c r="C86" s="8">
        <f t="shared" si="16"/>
        <v>1146093.3623983308</v>
      </c>
      <c r="D86" s="8">
        <f t="shared" si="17"/>
        <v>1807.1935057479593</v>
      </c>
      <c r="E86" s="8">
        <f t="shared" si="13"/>
        <v>9241.600733773988</v>
      </c>
      <c r="F86" s="14">
        <f t="shared" si="20"/>
        <v>0.0188</v>
      </c>
      <c r="G86" s="11">
        <f t="shared" si="23"/>
        <v>1128151.3725046474</v>
      </c>
      <c r="H86" s="11">
        <f t="shared" si="24"/>
        <v>1778.9020517705903</v>
      </c>
      <c r="I86" s="11">
        <f t="shared" si="18"/>
        <v>9096.92429430849</v>
      </c>
      <c r="J86" s="29">
        <f t="shared" si="19"/>
        <v>-144.67643946549833</v>
      </c>
      <c r="K86" s="32">
        <f t="shared" si="21"/>
        <v>1.1298720277441248</v>
      </c>
      <c r="L86" s="31">
        <f t="shared" si="22"/>
        <v>-128.04674858121396</v>
      </c>
    </row>
    <row r="87" spans="1:12" ht="16.5">
      <c r="A87" s="6">
        <f t="shared" si="14"/>
        <v>79</v>
      </c>
      <c r="B87" s="13">
        <f t="shared" si="15"/>
        <v>0.0188</v>
      </c>
      <c r="C87" s="8">
        <f t="shared" si="16"/>
        <v>1138647.3079323142</v>
      </c>
      <c r="D87" s="8">
        <f t="shared" si="17"/>
        <v>1795.546267757385</v>
      </c>
      <c r="E87" s="8">
        <f t="shared" si="13"/>
        <v>9241.600733773988</v>
      </c>
      <c r="F87" s="14">
        <f t="shared" si="20"/>
        <v>0.0188</v>
      </c>
      <c r="G87" s="11">
        <f t="shared" si="23"/>
        <v>1120821.8853605962</v>
      </c>
      <c r="H87" s="11">
        <f t="shared" si="24"/>
        <v>1767.437150257281</v>
      </c>
      <c r="I87" s="11">
        <f t="shared" si="18"/>
        <v>9096.92429430849</v>
      </c>
      <c r="J87" s="29">
        <f t="shared" si="19"/>
        <v>-144.67643946549833</v>
      </c>
      <c r="K87" s="32">
        <f t="shared" si="21"/>
        <v>1.1316421605875906</v>
      </c>
      <c r="L87" s="31">
        <f t="shared" si="22"/>
        <v>-127.84645580045989</v>
      </c>
    </row>
    <row r="88" spans="1:12" ht="16.5">
      <c r="A88" s="6">
        <f t="shared" si="14"/>
        <v>80</v>
      </c>
      <c r="B88" s="13">
        <f t="shared" si="15"/>
        <v>0.0188</v>
      </c>
      <c r="C88" s="8">
        <f t="shared" si="16"/>
        <v>1131189.5879809675</v>
      </c>
      <c r="D88" s="8">
        <f t="shared" si="17"/>
        <v>1783.8807824272924</v>
      </c>
      <c r="E88" s="8">
        <f t="shared" si="13"/>
        <v>9241.600733773987</v>
      </c>
      <c r="F88" s="14">
        <f t="shared" si="20"/>
        <v>0.0188</v>
      </c>
      <c r="G88" s="11">
        <f t="shared" si="23"/>
        <v>1113480.9153533527</v>
      </c>
      <c r="H88" s="11">
        <f t="shared" si="24"/>
        <v>1755.954287064934</v>
      </c>
      <c r="I88" s="11">
        <f t="shared" si="18"/>
        <v>9096.92429430849</v>
      </c>
      <c r="J88" s="29">
        <f t="shared" si="19"/>
        <v>-144.67643946549651</v>
      </c>
      <c r="K88" s="32">
        <f t="shared" si="21"/>
        <v>1.1334150666391778</v>
      </c>
      <c r="L88" s="31">
        <f t="shared" si="22"/>
        <v>-127.6464763208889</v>
      </c>
    </row>
    <row r="89" spans="1:12" ht="16.5">
      <c r="A89" s="6">
        <f t="shared" si="14"/>
        <v>81</v>
      </c>
      <c r="B89" s="13">
        <f t="shared" si="15"/>
        <v>0.0188</v>
      </c>
      <c r="C89" s="8">
        <f t="shared" si="16"/>
        <v>1123720.1842683638</v>
      </c>
      <c r="D89" s="8">
        <f t="shared" si="17"/>
        <v>1772.1970211701826</v>
      </c>
      <c r="E89" s="8">
        <f t="shared" si="13"/>
        <v>9241.600733773988</v>
      </c>
      <c r="F89" s="14">
        <f t="shared" si="20"/>
        <v>0.0188</v>
      </c>
      <c r="G89" s="11">
        <f t="shared" si="23"/>
        <v>1106128.4444930977</v>
      </c>
      <c r="H89" s="11">
        <f t="shared" si="24"/>
        <v>1744.4534340535859</v>
      </c>
      <c r="I89" s="11">
        <f t="shared" si="18"/>
        <v>9096.924294308492</v>
      </c>
      <c r="J89" s="29">
        <f t="shared" si="19"/>
        <v>-144.67643946549651</v>
      </c>
      <c r="K89" s="32">
        <f t="shared" si="21"/>
        <v>1.1351907502435792</v>
      </c>
      <c r="L89" s="31">
        <f t="shared" si="22"/>
        <v>-127.44680965243342</v>
      </c>
    </row>
    <row r="90" spans="1:12" ht="16.5">
      <c r="A90" s="6">
        <f t="shared" si="14"/>
        <v>82</v>
      </c>
      <c r="B90" s="13">
        <f t="shared" si="15"/>
        <v>0.0188</v>
      </c>
      <c r="C90" s="8">
        <f t="shared" si="16"/>
        <v>1116239.0784899436</v>
      </c>
      <c r="D90" s="8">
        <f t="shared" si="17"/>
        <v>1760.49495535377</v>
      </c>
      <c r="E90" s="8">
        <f t="shared" si="13"/>
        <v>9241.600733773983</v>
      </c>
      <c r="F90" s="14">
        <f t="shared" si="20"/>
        <v>0.0188</v>
      </c>
      <c r="G90" s="11">
        <f t="shared" si="23"/>
        <v>1098764.4547618285</v>
      </c>
      <c r="H90" s="11">
        <f t="shared" si="24"/>
        <v>1732.9345630391865</v>
      </c>
      <c r="I90" s="11">
        <f t="shared" si="18"/>
        <v>9096.924294308486</v>
      </c>
      <c r="J90" s="29">
        <f t="shared" si="19"/>
        <v>-144.67643946549651</v>
      </c>
      <c r="K90" s="32">
        <f t="shared" si="21"/>
        <v>1.1369692157522941</v>
      </c>
      <c r="L90" s="31">
        <f t="shared" si="22"/>
        <v>-127.24745530578768</v>
      </c>
    </row>
    <row r="91" spans="1:12" ht="16.5">
      <c r="A91" s="6">
        <f t="shared" si="14"/>
        <v>83</v>
      </c>
      <c r="B91" s="13">
        <f t="shared" si="15"/>
        <v>0.0188</v>
      </c>
      <c r="C91" s="8">
        <f t="shared" si="16"/>
        <v>1108746.2523124705</v>
      </c>
      <c r="D91" s="8">
        <f t="shared" si="17"/>
        <v>1748.7745563009119</v>
      </c>
      <c r="E91" s="8">
        <f t="shared" si="13"/>
        <v>9241.600733773994</v>
      </c>
      <c r="F91" s="14">
        <f t="shared" si="20"/>
        <v>0.0188</v>
      </c>
      <c r="G91" s="11">
        <f t="shared" si="23"/>
        <v>1091388.9281133136</v>
      </c>
      <c r="H91" s="11">
        <f t="shared" si="24"/>
        <v>1721.3976457935314</v>
      </c>
      <c r="I91" s="11">
        <f t="shared" si="18"/>
        <v>9096.924294308496</v>
      </c>
      <c r="J91" s="29">
        <f t="shared" si="19"/>
        <v>-144.67643946549833</v>
      </c>
      <c r="K91" s="32">
        <f t="shared" si="21"/>
        <v>1.1387504675236395</v>
      </c>
      <c r="L91" s="31">
        <f t="shared" si="22"/>
        <v>-127.04841279241448</v>
      </c>
    </row>
    <row r="92" spans="1:12" ht="16.5">
      <c r="A92" s="6">
        <f t="shared" si="14"/>
        <v>84</v>
      </c>
      <c r="B92" s="13">
        <f t="shared" si="15"/>
        <v>0.0188</v>
      </c>
      <c r="C92" s="8">
        <f t="shared" si="16"/>
        <v>1101241.687373986</v>
      </c>
      <c r="D92" s="8">
        <f t="shared" si="17"/>
        <v>1737.0357952895372</v>
      </c>
      <c r="E92" s="8">
        <f t="shared" si="13"/>
        <v>9241.60073377399</v>
      </c>
      <c r="F92" s="14">
        <f t="shared" si="20"/>
        <v>0.0188</v>
      </c>
      <c r="G92" s="11">
        <f t="shared" si="23"/>
        <v>1084001.8464730494</v>
      </c>
      <c r="H92" s="11">
        <f t="shared" si="24"/>
        <v>1709.8426540441915</v>
      </c>
      <c r="I92" s="11">
        <f t="shared" si="18"/>
        <v>9096.924294308494</v>
      </c>
      <c r="J92" s="29">
        <f t="shared" si="19"/>
        <v>-144.67643946549651</v>
      </c>
      <c r="K92" s="32">
        <f t="shared" si="21"/>
        <v>1.14053450992276</v>
      </c>
      <c r="L92" s="31">
        <f t="shared" si="22"/>
        <v>-126.84968162453444</v>
      </c>
    </row>
    <row r="93" spans="1:12" ht="16.5">
      <c r="A93" s="6">
        <f t="shared" si="14"/>
        <v>85</v>
      </c>
      <c r="B93" s="13">
        <f t="shared" si="15"/>
        <v>0.0188</v>
      </c>
      <c r="C93" s="8">
        <f t="shared" si="16"/>
        <v>1093725.3652837647</v>
      </c>
      <c r="D93" s="8">
        <f t="shared" si="17"/>
        <v>1725.278643552578</v>
      </c>
      <c r="E93" s="8">
        <f t="shared" si="13"/>
        <v>9241.600733773992</v>
      </c>
      <c r="F93" s="14">
        <f t="shared" si="20"/>
        <v>0.0188</v>
      </c>
      <c r="G93" s="11">
        <f t="shared" si="23"/>
        <v>1076603.1917382153</v>
      </c>
      <c r="H93" s="11">
        <f t="shared" si="24"/>
        <v>1698.269559474444</v>
      </c>
      <c r="I93" s="11">
        <f t="shared" si="18"/>
        <v>9096.924294308496</v>
      </c>
      <c r="J93" s="29">
        <f t="shared" si="19"/>
        <v>-144.67643946549651</v>
      </c>
      <c r="K93" s="32">
        <f t="shared" si="21"/>
        <v>1.142321347321639</v>
      </c>
      <c r="L93" s="31">
        <f t="shared" si="22"/>
        <v>-126.65126131514072</v>
      </c>
    </row>
    <row r="94" spans="1:12" ht="16.5">
      <c r="A94" s="6">
        <f t="shared" si="14"/>
        <v>86</v>
      </c>
      <c r="B94" s="13">
        <f t="shared" si="15"/>
        <v>0.0188</v>
      </c>
      <c r="C94" s="8">
        <f t="shared" si="16"/>
        <v>1086197.2676222685</v>
      </c>
      <c r="D94" s="8">
        <f t="shared" si="17"/>
        <v>1713.5030722778981</v>
      </c>
      <c r="E94" s="8">
        <f t="shared" si="13"/>
        <v>9241.600733773981</v>
      </c>
      <c r="F94" s="14">
        <f t="shared" si="20"/>
        <v>0.0188</v>
      </c>
      <c r="G94" s="11">
        <f t="shared" si="23"/>
        <v>1069192.94577763</v>
      </c>
      <c r="H94" s="11">
        <f t="shared" si="24"/>
        <v>1686.6783337232039</v>
      </c>
      <c r="I94" s="11">
        <f t="shared" si="18"/>
        <v>9096.924294308485</v>
      </c>
      <c r="J94" s="29">
        <f t="shared" si="19"/>
        <v>-144.67643946549651</v>
      </c>
      <c r="K94" s="32">
        <f t="shared" si="21"/>
        <v>1.1441109840991095</v>
      </c>
      <c r="L94" s="31">
        <f t="shared" si="22"/>
        <v>-126.45315137798188</v>
      </c>
    </row>
    <row r="95" spans="1:12" ht="16.5">
      <c r="A95" s="6">
        <f t="shared" si="14"/>
        <v>87</v>
      </c>
      <c r="B95" s="13">
        <f t="shared" si="15"/>
        <v>0.0188</v>
      </c>
      <c r="C95" s="8">
        <f t="shared" si="16"/>
        <v>1078657.3759411029</v>
      </c>
      <c r="D95" s="8">
        <f t="shared" si="17"/>
        <v>1701.7090526082209</v>
      </c>
      <c r="E95" s="8">
        <f t="shared" si="13"/>
        <v>9241.600733773988</v>
      </c>
      <c r="F95" s="14">
        <f t="shared" si="20"/>
        <v>0.0188</v>
      </c>
      <c r="G95" s="11">
        <f t="shared" si="23"/>
        <v>1061771.0904317065</v>
      </c>
      <c r="H95" s="11">
        <f t="shared" si="24"/>
        <v>1675.0689483849537</v>
      </c>
      <c r="I95" s="11">
        <f t="shared" si="18"/>
        <v>9096.924294308492</v>
      </c>
      <c r="J95" s="29">
        <f t="shared" si="19"/>
        <v>-144.67643946549651</v>
      </c>
      <c r="K95" s="32">
        <f t="shared" si="21"/>
        <v>1.1459034246408648</v>
      </c>
      <c r="L95" s="31">
        <f t="shared" si="22"/>
        <v>-126.25535132756869</v>
      </c>
    </row>
    <row r="96" spans="1:12" ht="16.5">
      <c r="A96" s="6">
        <f t="shared" si="14"/>
        <v>88</v>
      </c>
      <c r="B96" s="13">
        <f t="shared" si="15"/>
        <v>0.0188</v>
      </c>
      <c r="C96" s="8">
        <f t="shared" si="16"/>
        <v>1071105.67176297</v>
      </c>
      <c r="D96" s="8">
        <f t="shared" si="17"/>
        <v>1689.8965556410612</v>
      </c>
      <c r="E96" s="8">
        <f t="shared" si="13"/>
        <v>9241.600733773987</v>
      </c>
      <c r="F96" s="14">
        <f t="shared" si="20"/>
        <v>0.0188</v>
      </c>
      <c r="G96" s="11">
        <f t="shared" si="23"/>
        <v>1054337.6075124077</v>
      </c>
      <c r="H96" s="11">
        <f t="shared" si="24"/>
        <v>1663.4413750096737</v>
      </c>
      <c r="I96" s="11">
        <f t="shared" si="18"/>
        <v>9096.92429430849</v>
      </c>
      <c r="J96" s="29">
        <f t="shared" si="19"/>
        <v>-144.67643946549651</v>
      </c>
      <c r="K96" s="32">
        <f t="shared" si="21"/>
        <v>1.147698673339469</v>
      </c>
      <c r="L96" s="31">
        <f t="shared" si="22"/>
        <v>-126.0578606791713</v>
      </c>
    </row>
    <row r="97" spans="1:12" ht="16.5">
      <c r="A97" s="6">
        <f t="shared" si="14"/>
        <v>89</v>
      </c>
      <c r="B97" s="13">
        <f t="shared" si="15"/>
        <v>0.0188</v>
      </c>
      <c r="C97" s="8">
        <f t="shared" si="16"/>
        <v>1063542.1365816246</v>
      </c>
      <c r="D97" s="8">
        <f t="shared" si="17"/>
        <v>1678.065552428653</v>
      </c>
      <c r="E97" s="8">
        <f t="shared" si="13"/>
        <v>9241.600733773987</v>
      </c>
      <c r="F97" s="14">
        <f t="shared" si="20"/>
        <v>0.0188</v>
      </c>
      <c r="G97" s="11">
        <f t="shared" si="23"/>
        <v>1046892.478803202</v>
      </c>
      <c r="H97" s="11">
        <f t="shared" si="24"/>
        <v>1651.795585102772</v>
      </c>
      <c r="I97" s="11">
        <f t="shared" si="18"/>
        <v>9096.924294308488</v>
      </c>
      <c r="J97" s="29">
        <f t="shared" si="19"/>
        <v>-144.67643946549833</v>
      </c>
      <c r="K97" s="32">
        <f t="shared" si="21"/>
        <v>1.1494967345943674</v>
      </c>
      <c r="L97" s="31">
        <f t="shared" si="22"/>
        <v>-125.86067894881974</v>
      </c>
    </row>
    <row r="98" spans="1:12" ht="16.5">
      <c r="A98" s="6">
        <f t="shared" si="14"/>
        <v>90</v>
      </c>
      <c r="B98" s="13">
        <f t="shared" si="15"/>
        <v>0.0188</v>
      </c>
      <c r="C98" s="8">
        <f t="shared" si="16"/>
        <v>1055966.7518618286</v>
      </c>
      <c r="D98" s="8">
        <f t="shared" si="17"/>
        <v>1666.2160139778787</v>
      </c>
      <c r="E98" s="8">
        <f t="shared" si="13"/>
        <v>9241.600733773985</v>
      </c>
      <c r="F98" s="14">
        <f t="shared" si="20"/>
        <v>0.0188</v>
      </c>
      <c r="G98" s="11">
        <f t="shared" si="23"/>
        <v>1039435.6860590186</v>
      </c>
      <c r="H98" s="11">
        <f t="shared" si="24"/>
        <v>1640.1315501250165</v>
      </c>
      <c r="I98" s="11">
        <f t="shared" si="18"/>
        <v>9096.924294308488</v>
      </c>
      <c r="J98" s="29">
        <f t="shared" si="19"/>
        <v>-144.67643946549651</v>
      </c>
      <c r="K98" s="32">
        <f t="shared" si="21"/>
        <v>1.1512976128118986</v>
      </c>
      <c r="L98" s="31">
        <f t="shared" si="22"/>
        <v>-125.66380565329467</v>
      </c>
    </row>
    <row r="99" spans="1:12" ht="16.5">
      <c r="A99" s="6">
        <f t="shared" si="14"/>
        <v>91</v>
      </c>
      <c r="B99" s="13">
        <f t="shared" si="15"/>
        <v>0.0188</v>
      </c>
      <c r="C99" s="8">
        <f t="shared" si="16"/>
        <v>1048379.4990393048</v>
      </c>
      <c r="D99" s="8">
        <f t="shared" si="17"/>
        <v>1654.3479112501982</v>
      </c>
      <c r="E99" s="8">
        <f t="shared" si="13"/>
        <v>9241.600733773987</v>
      </c>
      <c r="F99" s="14">
        <f t="shared" si="20"/>
        <v>0.0188</v>
      </c>
      <c r="G99" s="11">
        <f t="shared" si="23"/>
        <v>1031967.2110062026</v>
      </c>
      <c r="H99" s="11">
        <f t="shared" si="24"/>
        <v>1628.4492414924625</v>
      </c>
      <c r="I99" s="11">
        <f t="shared" si="18"/>
        <v>9096.92429430849</v>
      </c>
      <c r="J99" s="29">
        <f t="shared" si="19"/>
        <v>-144.67643946549651</v>
      </c>
      <c r="K99" s="32">
        <f t="shared" si="21"/>
        <v>1.153101312405304</v>
      </c>
      <c r="L99" s="31">
        <f t="shared" si="22"/>
        <v>-125.4672403101421</v>
      </c>
    </row>
    <row r="100" spans="1:12" ht="16.5">
      <c r="A100" s="6">
        <f t="shared" si="14"/>
        <v>92</v>
      </c>
      <c r="B100" s="13">
        <f t="shared" si="15"/>
        <v>0.0188</v>
      </c>
      <c r="C100" s="8">
        <f t="shared" si="16"/>
        <v>1040780.3595206924</v>
      </c>
      <c r="D100" s="8">
        <f t="shared" si="17"/>
        <v>1642.4612151615775</v>
      </c>
      <c r="E100" s="8">
        <f t="shared" si="13"/>
        <v>9241.600733773992</v>
      </c>
      <c r="F100" s="14">
        <f t="shared" si="20"/>
        <v>0.0188</v>
      </c>
      <c r="G100" s="11">
        <f t="shared" si="23"/>
        <v>1024487.0353424705</v>
      </c>
      <c r="H100" s="11">
        <f t="shared" si="24"/>
        <v>1616.7486305763841</v>
      </c>
      <c r="I100" s="11">
        <f t="shared" si="18"/>
        <v>9096.924294308496</v>
      </c>
      <c r="J100" s="29">
        <f t="shared" si="19"/>
        <v>-144.67643946549651</v>
      </c>
      <c r="K100" s="32">
        <f t="shared" si="21"/>
        <v>1.154907837794739</v>
      </c>
      <c r="L100" s="31">
        <f t="shared" si="22"/>
        <v>-125.27098243765643</v>
      </c>
    </row>
    <row r="101" spans="1:12" ht="16.5">
      <c r="A101" s="6">
        <f t="shared" si="14"/>
        <v>93</v>
      </c>
      <c r="B101" s="13">
        <f t="shared" si="15"/>
        <v>0.0188</v>
      </c>
      <c r="C101" s="8">
        <f t="shared" si="16"/>
        <v>1033169.3146835008</v>
      </c>
      <c r="D101" s="8">
        <f t="shared" si="17"/>
        <v>1630.5558965824182</v>
      </c>
      <c r="E101" s="8">
        <f t="shared" si="13"/>
        <v>9241.600733773997</v>
      </c>
      <c r="F101" s="14">
        <f t="shared" si="20"/>
        <v>0.0188</v>
      </c>
      <c r="G101" s="11">
        <f t="shared" si="23"/>
        <v>1016995.1407368652</v>
      </c>
      <c r="H101" s="11">
        <f t="shared" si="24"/>
        <v>1605.0296887032039</v>
      </c>
      <c r="I101" s="11">
        <f t="shared" si="18"/>
        <v>9096.924294308503</v>
      </c>
      <c r="J101" s="29">
        <f t="shared" si="19"/>
        <v>-144.6764394654947</v>
      </c>
      <c r="K101" s="32">
        <f t="shared" si="21"/>
        <v>1.1567171934072842</v>
      </c>
      <c r="L101" s="31">
        <f t="shared" si="22"/>
        <v>-125.07503155488553</v>
      </c>
    </row>
    <row r="102" spans="1:12" ht="16.5">
      <c r="A102" s="6">
        <f t="shared" si="14"/>
        <v>94</v>
      </c>
      <c r="B102" s="13">
        <f t="shared" si="15"/>
        <v>0.0188</v>
      </c>
      <c r="C102" s="8">
        <f t="shared" si="16"/>
        <v>1025546.3458760643</v>
      </c>
      <c r="D102" s="8">
        <f t="shared" si="17"/>
        <v>1618.6319263374846</v>
      </c>
      <c r="E102" s="8">
        <f t="shared" si="13"/>
        <v>9241.600733773987</v>
      </c>
      <c r="F102" s="14">
        <f t="shared" si="20"/>
        <v>0.0188</v>
      </c>
      <c r="G102" s="11">
        <f t="shared" si="23"/>
        <v>1009491.5088297111</v>
      </c>
      <c r="H102" s="11">
        <f t="shared" si="24"/>
        <v>1593.2923871544224</v>
      </c>
      <c r="I102" s="11">
        <f t="shared" si="18"/>
        <v>9096.92429430849</v>
      </c>
      <c r="J102" s="29">
        <f t="shared" si="19"/>
        <v>-144.67643946549651</v>
      </c>
      <c r="K102" s="32">
        <f t="shared" si="21"/>
        <v>1.1585293836769557</v>
      </c>
      <c r="L102" s="31">
        <f t="shared" si="22"/>
        <v>-124.87938718163586</v>
      </c>
    </row>
    <row r="103" spans="1:12" ht="16.5">
      <c r="A103" s="6">
        <f t="shared" si="14"/>
        <v>95</v>
      </c>
      <c r="B103" s="13">
        <f t="shared" si="15"/>
        <v>0.0188</v>
      </c>
      <c r="C103" s="8">
        <f t="shared" si="16"/>
        <v>1017911.4344174961</v>
      </c>
      <c r="D103" s="8">
        <f t="shared" si="17"/>
        <v>1606.689275205834</v>
      </c>
      <c r="E103" s="8">
        <f aca="true" t="shared" si="25" ref="E103:E166">-PMT(B103/12,$B$4-A103+1,C102)</f>
        <v>9241.600733773977</v>
      </c>
      <c r="F103" s="14">
        <f t="shared" si="20"/>
        <v>0.0188</v>
      </c>
      <c r="G103" s="11">
        <f t="shared" si="23"/>
        <v>1001976.1212325692</v>
      </c>
      <c r="H103" s="11">
        <f t="shared" si="24"/>
        <v>1581.5366971665474</v>
      </c>
      <c r="I103" s="11">
        <f t="shared" si="18"/>
        <v>9096.924294308481</v>
      </c>
      <c r="J103" s="29">
        <f t="shared" si="19"/>
        <v>-144.67643946549651</v>
      </c>
      <c r="K103" s="32">
        <f t="shared" si="21"/>
        <v>1.1603444130447162</v>
      </c>
      <c r="L103" s="31">
        <f t="shared" si="22"/>
        <v>-124.68404883845561</v>
      </c>
    </row>
    <row r="104" spans="1:12" ht="16.5">
      <c r="A104" s="6">
        <f t="shared" si="14"/>
        <v>96</v>
      </c>
      <c r="B104" s="13">
        <f t="shared" si="15"/>
        <v>0.0188</v>
      </c>
      <c r="C104" s="8">
        <f t="shared" si="16"/>
        <v>1010264.5615976428</v>
      </c>
      <c r="D104" s="8">
        <f t="shared" si="17"/>
        <v>1594.727913920744</v>
      </c>
      <c r="E104" s="8">
        <f t="shared" si="25"/>
        <v>9241.600733773972</v>
      </c>
      <c r="F104" s="14">
        <f t="shared" si="20"/>
        <v>0.0188</v>
      </c>
      <c r="G104" s="11">
        <f t="shared" si="23"/>
        <v>994448.9595281917</v>
      </c>
      <c r="H104" s="11">
        <f t="shared" si="24"/>
        <v>1569.762589931025</v>
      </c>
      <c r="I104" s="11">
        <f t="shared" si="18"/>
        <v>9096.924294308476</v>
      </c>
      <c r="J104" s="29">
        <f t="shared" si="19"/>
        <v>-144.67643946549651</v>
      </c>
      <c r="K104" s="32">
        <f t="shared" si="21"/>
        <v>1.1621622859584864</v>
      </c>
      <c r="L104" s="31">
        <f t="shared" si="22"/>
        <v>-124.4890160466492</v>
      </c>
    </row>
    <row r="105" spans="1:12" ht="16.5">
      <c r="A105" s="6">
        <f t="shared" si="14"/>
        <v>97</v>
      </c>
      <c r="B105" s="13">
        <f t="shared" si="15"/>
        <v>0.0188</v>
      </c>
      <c r="C105" s="8">
        <f t="shared" si="16"/>
        <v>1002605.7086770386</v>
      </c>
      <c r="D105" s="8">
        <f t="shared" si="17"/>
        <v>1582.7478131696405</v>
      </c>
      <c r="E105" s="8">
        <f t="shared" si="25"/>
        <v>9241.600733773985</v>
      </c>
      <c r="F105" s="14">
        <f t="shared" si="20"/>
        <v>0.0188</v>
      </c>
      <c r="G105" s="11">
        <f t="shared" si="23"/>
        <v>986910.0052704774</v>
      </c>
      <c r="H105" s="11">
        <f t="shared" si="24"/>
        <v>1557.9700365941671</v>
      </c>
      <c r="I105" s="11">
        <f t="shared" si="18"/>
        <v>9096.92429430849</v>
      </c>
      <c r="J105" s="29">
        <f t="shared" si="19"/>
        <v>-144.6764394654947</v>
      </c>
      <c r="K105" s="32">
        <f t="shared" si="21"/>
        <v>1.1639830068731547</v>
      </c>
      <c r="L105" s="31">
        <f t="shared" si="22"/>
        <v>-124.29428832826667</v>
      </c>
    </row>
    <row r="106" spans="1:12" ht="16.5">
      <c r="A106" s="6">
        <f t="shared" si="14"/>
        <v>98</v>
      </c>
      <c r="B106" s="13">
        <f t="shared" si="15"/>
        <v>0.0188</v>
      </c>
      <c r="C106" s="8">
        <f t="shared" si="16"/>
        <v>994934.8568868586</v>
      </c>
      <c r="D106" s="8">
        <f t="shared" si="17"/>
        <v>1570.7489435940272</v>
      </c>
      <c r="E106" s="8">
        <f t="shared" si="25"/>
        <v>9241.60073377398</v>
      </c>
      <c r="F106" s="14">
        <f t="shared" si="20"/>
        <v>0.0188</v>
      </c>
      <c r="G106" s="11">
        <f t="shared" si="23"/>
        <v>979359.239984426</v>
      </c>
      <c r="H106" s="11">
        <f t="shared" si="24"/>
        <v>1546.1590082570813</v>
      </c>
      <c r="I106" s="11">
        <f t="shared" si="18"/>
        <v>9096.924294308485</v>
      </c>
      <c r="J106" s="29">
        <f t="shared" si="19"/>
        <v>-144.6764394654947</v>
      </c>
      <c r="K106" s="32">
        <f t="shared" si="21"/>
        <v>1.1658065802505895</v>
      </c>
      <c r="L106" s="31">
        <f t="shared" si="22"/>
        <v>-124.09986520611041</v>
      </c>
    </row>
    <row r="107" spans="1:12" ht="16.5">
      <c r="A107" s="6">
        <f t="shared" si="14"/>
        <v>99</v>
      </c>
      <c r="B107" s="13">
        <f t="shared" si="15"/>
        <v>0.0188</v>
      </c>
      <c r="C107" s="8">
        <f t="shared" si="16"/>
        <v>987251.987428874</v>
      </c>
      <c r="D107" s="8">
        <f t="shared" si="17"/>
        <v>1558.7312757894117</v>
      </c>
      <c r="E107" s="8">
        <f t="shared" si="25"/>
        <v>9241.600733773981</v>
      </c>
      <c r="F107" s="14">
        <f t="shared" si="20"/>
        <v>0.0188</v>
      </c>
      <c r="G107" s="11">
        <f t="shared" si="23"/>
        <v>971796.645166093</v>
      </c>
      <c r="H107" s="11">
        <f t="shared" si="24"/>
        <v>1534.3294759756006</v>
      </c>
      <c r="I107" s="11">
        <f t="shared" si="18"/>
        <v>9096.924294308483</v>
      </c>
      <c r="J107" s="29">
        <f t="shared" si="19"/>
        <v>-144.67643946549833</v>
      </c>
      <c r="K107" s="32">
        <f t="shared" si="21"/>
        <v>1.1676330105596489</v>
      </c>
      <c r="L107" s="31">
        <f t="shared" si="22"/>
        <v>-123.90574620372767</v>
      </c>
    </row>
    <row r="108" spans="1:12" ht="16.5">
      <c r="A108" s="6">
        <f t="shared" si="14"/>
        <v>100</v>
      </c>
      <c r="B108" s="13">
        <f t="shared" si="15"/>
        <v>0.0188</v>
      </c>
      <c r="C108" s="8">
        <f t="shared" si="16"/>
        <v>979557.0814754053</v>
      </c>
      <c r="D108" s="8">
        <f t="shared" si="17"/>
        <v>1546.694780305236</v>
      </c>
      <c r="E108" s="8">
        <f t="shared" si="25"/>
        <v>9241.600733773987</v>
      </c>
      <c r="F108" s="14">
        <f t="shared" si="20"/>
        <v>0.0188</v>
      </c>
      <c r="G108" s="11">
        <f t="shared" si="23"/>
        <v>964222.2022825447</v>
      </c>
      <c r="H108" s="11">
        <f t="shared" si="24"/>
        <v>1522.4814107602124</v>
      </c>
      <c r="I108" s="11">
        <f t="shared" si="18"/>
        <v>9096.92429430849</v>
      </c>
      <c r="J108" s="29">
        <f t="shared" si="19"/>
        <v>-144.67643946549651</v>
      </c>
      <c r="K108" s="32">
        <f t="shared" si="21"/>
        <v>1.1694623022761923</v>
      </c>
      <c r="L108" s="31">
        <f t="shared" si="22"/>
        <v>-123.71193084540165</v>
      </c>
    </row>
    <row r="109" spans="1:12" ht="16.5">
      <c r="A109" s="6">
        <f t="shared" si="14"/>
        <v>101</v>
      </c>
      <c r="B109" s="13">
        <f t="shared" si="15"/>
        <v>0.0188</v>
      </c>
      <c r="C109" s="8">
        <f t="shared" si="16"/>
        <v>971850.120169276</v>
      </c>
      <c r="D109" s="8">
        <f t="shared" si="17"/>
        <v>1534.6394276448016</v>
      </c>
      <c r="E109" s="8">
        <f t="shared" si="25"/>
        <v>9241.60073377399</v>
      </c>
      <c r="F109" s="14">
        <f t="shared" si="20"/>
        <v>0.0188</v>
      </c>
      <c r="G109" s="11">
        <f t="shared" si="23"/>
        <v>956635.8927718122</v>
      </c>
      <c r="H109" s="11">
        <f t="shared" si="24"/>
        <v>1510.6147835759866</v>
      </c>
      <c r="I109" s="11">
        <f t="shared" si="18"/>
        <v>9096.924294308494</v>
      </c>
      <c r="J109" s="29">
        <f t="shared" si="19"/>
        <v>-144.67643946549651</v>
      </c>
      <c r="K109" s="32">
        <f t="shared" si="21"/>
        <v>1.1712944598830917</v>
      </c>
      <c r="L109" s="31">
        <f t="shared" si="22"/>
        <v>-123.51841865617365</v>
      </c>
    </row>
    <row r="110" spans="1:12" ht="16.5">
      <c r="A110" s="6">
        <f t="shared" si="14"/>
        <v>102</v>
      </c>
      <c r="B110" s="13">
        <f t="shared" si="15"/>
        <v>0.0188</v>
      </c>
      <c r="C110" s="8">
        <f t="shared" si="16"/>
        <v>964131.0846237673</v>
      </c>
      <c r="D110" s="8">
        <f t="shared" si="17"/>
        <v>1522.5651882651991</v>
      </c>
      <c r="E110" s="8">
        <f t="shared" si="25"/>
        <v>9241.600733773977</v>
      </c>
      <c r="F110" s="14">
        <f t="shared" si="20"/>
        <v>0.0188</v>
      </c>
      <c r="G110" s="11">
        <f t="shared" si="23"/>
        <v>949037.6980428462</v>
      </c>
      <c r="H110" s="11">
        <f t="shared" si="24"/>
        <v>1498.7295653425056</v>
      </c>
      <c r="I110" s="11">
        <f t="shared" si="18"/>
        <v>9096.924294308481</v>
      </c>
      <c r="J110" s="29">
        <f t="shared" si="19"/>
        <v>-144.67643946549651</v>
      </c>
      <c r="K110" s="32">
        <f t="shared" si="21"/>
        <v>1.1731294878702418</v>
      </c>
      <c r="L110" s="31">
        <f t="shared" si="22"/>
        <v>-123.32520916182014</v>
      </c>
    </row>
    <row r="111" spans="1:12" ht="16.5">
      <c r="A111" s="6">
        <f aca="true" t="shared" si="26" ref="A111:A146">A110+1</f>
        <v>103</v>
      </c>
      <c r="B111" s="13">
        <f aca="true" t="shared" si="27" ref="B111:B174">$B$2</f>
        <v>0.0188</v>
      </c>
      <c r="C111" s="8">
        <f aca="true" t="shared" si="28" ref="C111:C146">C110-(E111-D111)</f>
        <v>956399.9559225705</v>
      </c>
      <c r="D111" s="8">
        <f aca="true" t="shared" si="29" ref="D111:D146">C110*B111/12</f>
        <v>1510.4720325772353</v>
      </c>
      <c r="E111" s="8">
        <f t="shared" si="25"/>
        <v>9241.600733773974</v>
      </c>
      <c r="F111" s="14">
        <f t="shared" si="20"/>
        <v>0.0188</v>
      </c>
      <c r="G111" s="11">
        <f t="shared" si="23"/>
        <v>941427.5994754715</v>
      </c>
      <c r="H111" s="11">
        <f t="shared" si="24"/>
        <v>1486.8257269337926</v>
      </c>
      <c r="I111" s="11">
        <f t="shared" si="18"/>
        <v>9096.924294308476</v>
      </c>
      <c r="J111" s="29">
        <f t="shared" si="19"/>
        <v>-144.67643946549833</v>
      </c>
      <c r="K111" s="32">
        <f t="shared" si="21"/>
        <v>1.174967390734572</v>
      </c>
      <c r="L111" s="31">
        <f t="shared" si="22"/>
        <v>-123.13230188886247</v>
      </c>
    </row>
    <row r="112" spans="1:12" ht="16.5">
      <c r="A112" s="6">
        <f t="shared" si="26"/>
        <v>104</v>
      </c>
      <c r="B112" s="13">
        <f t="shared" si="27"/>
        <v>0.0188</v>
      </c>
      <c r="C112" s="8">
        <f t="shared" si="28"/>
        <v>948656.715119742</v>
      </c>
      <c r="D112" s="8">
        <f t="shared" si="29"/>
        <v>1498.3599309453605</v>
      </c>
      <c r="E112" s="8">
        <f t="shared" si="25"/>
        <v>9241.600733773981</v>
      </c>
      <c r="F112" s="14">
        <f t="shared" si="20"/>
        <v>0.0188</v>
      </c>
      <c r="G112" s="11">
        <f t="shared" si="23"/>
        <v>933805.5784203412</v>
      </c>
      <c r="H112" s="11">
        <f t="shared" si="24"/>
        <v>1474.9032391782387</v>
      </c>
      <c r="I112" s="11">
        <f t="shared" si="18"/>
        <v>9096.924294308483</v>
      </c>
      <c r="J112" s="29">
        <f t="shared" si="19"/>
        <v>-144.67643946549833</v>
      </c>
      <c r="K112" s="32">
        <f t="shared" si="21"/>
        <v>1.1768081729800561</v>
      </c>
      <c r="L112" s="31">
        <f t="shared" si="22"/>
        <v>-122.93969636455799</v>
      </c>
    </row>
    <row r="113" spans="1:12" ht="16.5">
      <c r="A113" s="6">
        <f t="shared" si="26"/>
        <v>105</v>
      </c>
      <c r="B113" s="13">
        <f t="shared" si="27"/>
        <v>0.0188</v>
      </c>
      <c r="C113" s="8">
        <f t="shared" si="28"/>
        <v>940901.3432396556</v>
      </c>
      <c r="D113" s="8">
        <f t="shared" si="29"/>
        <v>1486.2288536875958</v>
      </c>
      <c r="E113" s="8">
        <f t="shared" si="25"/>
        <v>9241.600733773977</v>
      </c>
      <c r="F113" s="14">
        <f t="shared" si="20"/>
        <v>0.0188</v>
      </c>
      <c r="G113" s="11">
        <f t="shared" si="23"/>
        <v>926171.6161988913</v>
      </c>
      <c r="H113" s="11">
        <f t="shared" si="24"/>
        <v>1462.9620728585348</v>
      </c>
      <c r="I113" s="11">
        <f t="shared" si="18"/>
        <v>9096.92429430848</v>
      </c>
      <c r="J113" s="29">
        <f t="shared" si="19"/>
        <v>-144.67643946549833</v>
      </c>
      <c r="K113" s="32">
        <f t="shared" si="21"/>
        <v>1.178651839117725</v>
      </c>
      <c r="L113" s="31">
        <f t="shared" si="22"/>
        <v>-122.74739211690816</v>
      </c>
    </row>
    <row r="114" spans="1:12" ht="16.5">
      <c r="A114" s="6">
        <f t="shared" si="26"/>
        <v>106</v>
      </c>
      <c r="B114" s="13">
        <f t="shared" si="27"/>
        <v>0.0188</v>
      </c>
      <c r="C114" s="8">
        <f t="shared" si="28"/>
        <v>933133.821276957</v>
      </c>
      <c r="D114" s="8">
        <f t="shared" si="29"/>
        <v>1474.0787710754605</v>
      </c>
      <c r="E114" s="8">
        <f t="shared" si="25"/>
        <v>9241.600733773972</v>
      </c>
      <c r="F114" s="14">
        <f t="shared" si="20"/>
        <v>0.0188</v>
      </c>
      <c r="G114" s="11">
        <f t="shared" si="23"/>
        <v>918525.6941032944</v>
      </c>
      <c r="H114" s="11">
        <f t="shared" si="24"/>
        <v>1451.0021987115963</v>
      </c>
      <c r="I114" s="11">
        <f t="shared" si="18"/>
        <v>9096.924294308476</v>
      </c>
      <c r="J114" s="29">
        <f t="shared" si="19"/>
        <v>-144.67643946549651</v>
      </c>
      <c r="K114" s="32">
        <f t="shared" si="21"/>
        <v>1.180498393665676</v>
      </c>
      <c r="L114" s="31">
        <f t="shared" si="22"/>
        <v>-122.55538867464966</v>
      </c>
    </row>
    <row r="115" spans="1:12" ht="16.5">
      <c r="A115" s="6">
        <f t="shared" si="26"/>
        <v>107</v>
      </c>
      <c r="B115" s="13">
        <f t="shared" si="27"/>
        <v>0.0188</v>
      </c>
      <c r="C115" s="8">
        <f t="shared" si="28"/>
        <v>925354.130196517</v>
      </c>
      <c r="D115" s="8">
        <f t="shared" si="29"/>
        <v>1461.9096533338995</v>
      </c>
      <c r="E115" s="8">
        <f t="shared" si="25"/>
        <v>9241.600733773974</v>
      </c>
      <c r="F115" s="14">
        <f t="shared" si="20"/>
        <v>0.0188</v>
      </c>
      <c r="G115" s="11">
        <f t="shared" si="23"/>
        <v>910867.7933964144</v>
      </c>
      <c r="H115" s="11">
        <f t="shared" si="24"/>
        <v>1439.0235874284947</v>
      </c>
      <c r="I115" s="11">
        <f t="shared" si="18"/>
        <v>9096.924294308476</v>
      </c>
      <c r="J115" s="29">
        <f t="shared" si="19"/>
        <v>-144.67643946549833</v>
      </c>
      <c r="K115" s="32">
        <f t="shared" si="21"/>
        <v>1.1823478411490858</v>
      </c>
      <c r="L115" s="31">
        <f t="shared" si="22"/>
        <v>-122.36368556726248</v>
      </c>
    </row>
    <row r="116" spans="1:12" ht="16.5">
      <c r="A116" s="6">
        <f t="shared" si="26"/>
        <v>108</v>
      </c>
      <c r="B116" s="13">
        <f t="shared" si="27"/>
        <v>0.0188</v>
      </c>
      <c r="C116" s="8">
        <f t="shared" si="28"/>
        <v>917562.2509333842</v>
      </c>
      <c r="D116" s="8">
        <f t="shared" si="29"/>
        <v>1449.7214706412099</v>
      </c>
      <c r="E116" s="8">
        <f t="shared" si="25"/>
        <v>9241.60073377398</v>
      </c>
      <c r="F116" s="14">
        <f t="shared" si="20"/>
        <v>0.0188</v>
      </c>
      <c r="G116" s="11">
        <f t="shared" si="23"/>
        <v>903197.8953117603</v>
      </c>
      <c r="H116" s="11">
        <f t="shared" si="24"/>
        <v>1427.0262096543827</v>
      </c>
      <c r="I116" s="11">
        <f t="shared" si="18"/>
        <v>9096.92429430848</v>
      </c>
      <c r="J116" s="29">
        <f t="shared" si="19"/>
        <v>-144.67643946550015</v>
      </c>
      <c r="K116" s="32">
        <f t="shared" si="21"/>
        <v>1.1842001861002194</v>
      </c>
      <c r="L116" s="31">
        <f t="shared" si="22"/>
        <v>-122.17228232495492</v>
      </c>
    </row>
    <row r="117" spans="1:12" ht="16.5">
      <c r="A117" s="6">
        <f t="shared" si="26"/>
        <v>109</v>
      </c>
      <c r="B117" s="13">
        <f t="shared" si="27"/>
        <v>0.0188</v>
      </c>
      <c r="C117" s="8">
        <f t="shared" si="28"/>
        <v>909758.1643927392</v>
      </c>
      <c r="D117" s="8">
        <f t="shared" si="29"/>
        <v>1437.5141931289684</v>
      </c>
      <c r="E117" s="8">
        <f t="shared" si="25"/>
        <v>9241.600733773985</v>
      </c>
      <c r="F117" s="14">
        <f t="shared" si="20"/>
        <v>0.0188</v>
      </c>
      <c r="G117" s="11">
        <f t="shared" si="23"/>
        <v>895515.9810534401</v>
      </c>
      <c r="H117" s="11">
        <f t="shared" si="24"/>
        <v>1415.0100359884245</v>
      </c>
      <c r="I117" s="11">
        <f t="shared" si="18"/>
        <v>9096.924294308486</v>
      </c>
      <c r="J117" s="29">
        <f t="shared" si="19"/>
        <v>-144.67643946549833</v>
      </c>
      <c r="K117" s="32">
        <f t="shared" si="21"/>
        <v>1.1860554330584432</v>
      </c>
      <c r="L117" s="31">
        <f t="shared" si="22"/>
        <v>-121.98117847867012</v>
      </c>
    </row>
    <row r="118" spans="1:12" ht="16.5">
      <c r="A118" s="6">
        <f t="shared" si="26"/>
        <v>110</v>
      </c>
      <c r="B118" s="13">
        <f t="shared" si="27"/>
        <v>0.0188</v>
      </c>
      <c r="C118" s="8">
        <f t="shared" si="28"/>
        <v>901941.8514498472</v>
      </c>
      <c r="D118" s="8">
        <f t="shared" si="29"/>
        <v>1425.2877908819582</v>
      </c>
      <c r="E118" s="8">
        <f t="shared" si="25"/>
        <v>9241.600733773977</v>
      </c>
      <c r="F118" s="14">
        <f t="shared" si="20"/>
        <v>0.0188</v>
      </c>
      <c r="G118" s="11">
        <f t="shared" si="23"/>
        <v>887822.0317961153</v>
      </c>
      <c r="H118" s="11">
        <f t="shared" si="24"/>
        <v>1402.975036983723</v>
      </c>
      <c r="I118" s="11">
        <f t="shared" si="18"/>
        <v>9096.92429430848</v>
      </c>
      <c r="J118" s="29">
        <f t="shared" si="19"/>
        <v>-144.67643946549833</v>
      </c>
      <c r="K118" s="32">
        <f t="shared" si="21"/>
        <v>1.1879135865702348</v>
      </c>
      <c r="L118" s="31">
        <f t="shared" si="22"/>
        <v>-121.79037356009263</v>
      </c>
    </row>
    <row r="119" spans="1:12" ht="16.5">
      <c r="A119" s="6">
        <f t="shared" si="26"/>
        <v>111</v>
      </c>
      <c r="B119" s="13">
        <f t="shared" si="27"/>
        <v>0.0188</v>
      </c>
      <c r="C119" s="8">
        <f t="shared" si="28"/>
        <v>894113.2929500113</v>
      </c>
      <c r="D119" s="8">
        <f t="shared" si="29"/>
        <v>1413.042233938094</v>
      </c>
      <c r="E119" s="8">
        <f t="shared" si="25"/>
        <v>9241.600733773972</v>
      </c>
      <c r="F119" s="14">
        <f t="shared" si="20"/>
        <v>0.0188</v>
      </c>
      <c r="G119" s="11">
        <f t="shared" si="23"/>
        <v>880116.0286849542</v>
      </c>
      <c r="H119" s="11">
        <f t="shared" si="24"/>
        <v>1390.9211831472473</v>
      </c>
      <c r="I119" s="11">
        <f t="shared" si="18"/>
        <v>9096.924294308474</v>
      </c>
      <c r="J119" s="29">
        <f t="shared" si="19"/>
        <v>-144.67643946549833</v>
      </c>
      <c r="K119" s="32">
        <f t="shared" si="21"/>
        <v>1.189774651189195</v>
      </c>
      <c r="L119" s="31">
        <f t="shared" si="22"/>
        <v>-121.5998671016334</v>
      </c>
    </row>
    <row r="120" spans="1:12" ht="16.5">
      <c r="A120" s="6">
        <f t="shared" si="26"/>
        <v>112</v>
      </c>
      <c r="B120" s="13">
        <f t="shared" si="27"/>
        <v>0.0188</v>
      </c>
      <c r="C120" s="8">
        <f t="shared" si="28"/>
        <v>886272.4697085257</v>
      </c>
      <c r="D120" s="8">
        <f t="shared" si="29"/>
        <v>1400.7774922883511</v>
      </c>
      <c r="E120" s="8">
        <f t="shared" si="25"/>
        <v>9241.600733773965</v>
      </c>
      <c r="F120" s="14">
        <f t="shared" si="20"/>
        <v>0.0188</v>
      </c>
      <c r="G120" s="11">
        <f t="shared" si="23"/>
        <v>872397.9528355855</v>
      </c>
      <c r="H120" s="11">
        <f t="shared" si="24"/>
        <v>1378.8484449397617</v>
      </c>
      <c r="I120" s="11">
        <f t="shared" si="18"/>
        <v>9096.924294308466</v>
      </c>
      <c r="J120" s="29">
        <f t="shared" si="19"/>
        <v>-144.67643946549833</v>
      </c>
      <c r="K120" s="32">
        <f t="shared" si="21"/>
        <v>1.191638631476058</v>
      </c>
      <c r="L120" s="31">
        <f t="shared" si="22"/>
        <v>-121.4096586364363</v>
      </c>
    </row>
    <row r="121" spans="1:12" ht="16.5">
      <c r="A121" s="6">
        <f t="shared" si="26"/>
        <v>113</v>
      </c>
      <c r="B121" s="13">
        <f t="shared" si="27"/>
        <v>0.0188</v>
      </c>
      <c r="C121" s="8">
        <f t="shared" si="28"/>
        <v>878419.3625106284</v>
      </c>
      <c r="D121" s="8">
        <f t="shared" si="29"/>
        <v>1388.4935358766904</v>
      </c>
      <c r="E121" s="8">
        <f t="shared" si="25"/>
        <v>9241.60073377397</v>
      </c>
      <c r="F121" s="14">
        <f t="shared" si="20"/>
        <v>0.0188</v>
      </c>
      <c r="G121" s="11">
        <f t="shared" si="23"/>
        <v>864667.7853340528</v>
      </c>
      <c r="H121" s="11">
        <f t="shared" si="24"/>
        <v>1366.7567927757507</v>
      </c>
      <c r="I121" s="11">
        <f t="shared" si="18"/>
        <v>9096.924294308472</v>
      </c>
      <c r="J121" s="29">
        <f t="shared" si="19"/>
        <v>-144.67643946549833</v>
      </c>
      <c r="K121" s="32">
        <f t="shared" si="21"/>
        <v>1.193505531998704</v>
      </c>
      <c r="L121" s="31">
        <f t="shared" si="22"/>
        <v>-121.2197476983755</v>
      </c>
    </row>
    <row r="122" spans="1:12" ht="16.5">
      <c r="A122" s="6">
        <f t="shared" si="26"/>
        <v>114</v>
      </c>
      <c r="B122" s="13">
        <f t="shared" si="27"/>
        <v>0.0188</v>
      </c>
      <c r="C122" s="8">
        <f t="shared" si="28"/>
        <v>870553.9521114544</v>
      </c>
      <c r="D122" s="8">
        <f t="shared" si="29"/>
        <v>1376.1903345999845</v>
      </c>
      <c r="E122" s="8">
        <f t="shared" si="25"/>
        <v>9241.600733773974</v>
      </c>
      <c r="F122" s="14">
        <f t="shared" si="20"/>
        <v>0.0188</v>
      </c>
      <c r="G122" s="11">
        <f t="shared" si="23"/>
        <v>856925.5072367677</v>
      </c>
      <c r="H122" s="11">
        <f t="shared" si="24"/>
        <v>1354.6461970233493</v>
      </c>
      <c r="I122" s="11">
        <f t="shared" si="18"/>
        <v>9096.924294308474</v>
      </c>
      <c r="J122" s="29">
        <f t="shared" si="19"/>
        <v>-144.67643946550015</v>
      </c>
      <c r="K122" s="32">
        <f t="shared" si="21"/>
        <v>1.1953753573321688</v>
      </c>
      <c r="L122" s="31">
        <f t="shared" si="22"/>
        <v>-121.03013382205579</v>
      </c>
    </row>
    <row r="123" spans="1:12" ht="16.5">
      <c r="A123" s="6">
        <f t="shared" si="26"/>
        <v>115</v>
      </c>
      <c r="B123" s="13">
        <f t="shared" si="27"/>
        <v>0.0188</v>
      </c>
      <c r="C123" s="8">
        <f t="shared" si="28"/>
        <v>862676.2192359885</v>
      </c>
      <c r="D123" s="8">
        <f t="shared" si="29"/>
        <v>1363.8678583079454</v>
      </c>
      <c r="E123" s="8">
        <f t="shared" si="25"/>
        <v>9241.600733773985</v>
      </c>
      <c r="F123" s="14">
        <f t="shared" si="20"/>
        <v>0.0188</v>
      </c>
      <c r="G123" s="11">
        <f t="shared" si="23"/>
        <v>849171.0995704634</v>
      </c>
      <c r="H123" s="11">
        <f t="shared" si="24"/>
        <v>1342.5166280042695</v>
      </c>
      <c r="I123" s="11">
        <f t="shared" si="18"/>
        <v>9096.924294308486</v>
      </c>
      <c r="J123" s="29">
        <f t="shared" si="19"/>
        <v>-144.67643946549833</v>
      </c>
      <c r="K123" s="32">
        <f t="shared" si="21"/>
        <v>1.197248112058656</v>
      </c>
      <c r="L123" s="31">
        <f t="shared" si="22"/>
        <v>-120.84081654280386</v>
      </c>
    </row>
    <row r="124" spans="1:12" ht="16.5">
      <c r="A124" s="6">
        <f t="shared" si="26"/>
        <v>116</v>
      </c>
      <c r="B124" s="13">
        <f t="shared" si="27"/>
        <v>0.0188</v>
      </c>
      <c r="C124" s="8">
        <f t="shared" si="28"/>
        <v>854786.1445790175</v>
      </c>
      <c r="D124" s="8">
        <f t="shared" si="29"/>
        <v>1351.5260768030487</v>
      </c>
      <c r="E124" s="8">
        <f t="shared" si="25"/>
        <v>9241.600733773976</v>
      </c>
      <c r="F124" s="14">
        <f t="shared" si="20"/>
        <v>0.0188</v>
      </c>
      <c r="G124" s="11">
        <f t="shared" si="23"/>
        <v>841404.5433321487</v>
      </c>
      <c r="H124" s="11">
        <f t="shared" si="24"/>
        <v>1330.368055993726</v>
      </c>
      <c r="I124" s="11">
        <f t="shared" si="18"/>
        <v>9096.924294308476</v>
      </c>
      <c r="J124" s="29">
        <f t="shared" si="19"/>
        <v>-144.67643946550015</v>
      </c>
      <c r="K124" s="32">
        <f t="shared" si="21"/>
        <v>1.199123800767548</v>
      </c>
      <c r="L124" s="31">
        <f t="shared" si="22"/>
        <v>-120.65179539668391</v>
      </c>
    </row>
    <row r="125" spans="1:12" ht="16.5">
      <c r="A125" s="6">
        <f t="shared" si="26"/>
        <v>117</v>
      </c>
      <c r="B125" s="13">
        <f t="shared" si="27"/>
        <v>0.0188</v>
      </c>
      <c r="C125" s="8">
        <f t="shared" si="28"/>
        <v>846883.708805084</v>
      </c>
      <c r="D125" s="8">
        <f t="shared" si="29"/>
        <v>1339.1649598404608</v>
      </c>
      <c r="E125" s="8">
        <f t="shared" si="25"/>
        <v>9241.600733773976</v>
      </c>
      <c r="F125" s="14">
        <f t="shared" si="20"/>
        <v>0.0188</v>
      </c>
      <c r="G125" s="11">
        <f t="shared" si="23"/>
        <v>833625.8194890606</v>
      </c>
      <c r="H125" s="11">
        <f t="shared" si="24"/>
        <v>1318.2004512203664</v>
      </c>
      <c r="I125" s="11">
        <f t="shared" si="18"/>
        <v>9096.924294308477</v>
      </c>
      <c r="J125" s="29">
        <f t="shared" si="19"/>
        <v>-144.67643946549833</v>
      </c>
      <c r="K125" s="32">
        <f t="shared" si="21"/>
        <v>1.2010024280554172</v>
      </c>
      <c r="L125" s="31">
        <f t="shared" si="22"/>
        <v>-120.46306992047363</v>
      </c>
    </row>
    <row r="126" spans="1:12" ht="16.5">
      <c r="A126" s="6">
        <f t="shared" si="26"/>
        <v>118</v>
      </c>
      <c r="B126" s="13">
        <f t="shared" si="27"/>
        <v>0.0188</v>
      </c>
      <c r="C126" s="8">
        <f t="shared" si="28"/>
        <v>838968.892548438</v>
      </c>
      <c r="D126" s="8">
        <f t="shared" si="29"/>
        <v>1326.784477127965</v>
      </c>
      <c r="E126" s="8">
        <f t="shared" si="25"/>
        <v>9241.600733773967</v>
      </c>
      <c r="F126" s="14">
        <f t="shared" si="20"/>
        <v>0.0188</v>
      </c>
      <c r="G126" s="11">
        <f t="shared" si="23"/>
        <v>825834.9089786183</v>
      </c>
      <c r="H126" s="11">
        <f t="shared" si="24"/>
        <v>1306.013783866195</v>
      </c>
      <c r="I126" s="11">
        <f t="shared" si="18"/>
        <v>9096.924294308466</v>
      </c>
      <c r="J126" s="29">
        <f t="shared" si="19"/>
        <v>-144.67643946550015</v>
      </c>
      <c r="K126" s="32">
        <f t="shared" si="21"/>
        <v>1.2028839985260376</v>
      </c>
      <c r="L126" s="31">
        <f t="shared" si="22"/>
        <v>-120.2746396516875</v>
      </c>
    </row>
    <row r="127" spans="1:12" ht="16.5">
      <c r="A127" s="6">
        <f t="shared" si="26"/>
        <v>119</v>
      </c>
      <c r="B127" s="13">
        <f t="shared" si="27"/>
        <v>0.0188</v>
      </c>
      <c r="C127" s="8">
        <f t="shared" si="28"/>
        <v>831041.67641299</v>
      </c>
      <c r="D127" s="8">
        <f t="shared" si="29"/>
        <v>1314.3845983258864</v>
      </c>
      <c r="E127" s="8">
        <f t="shared" si="25"/>
        <v>9241.600733773974</v>
      </c>
      <c r="F127" s="14">
        <f t="shared" si="20"/>
        <v>0.0188</v>
      </c>
      <c r="G127" s="11">
        <f t="shared" si="23"/>
        <v>818031.7927083763</v>
      </c>
      <c r="H127" s="11">
        <f t="shared" si="24"/>
        <v>1293.808024066502</v>
      </c>
      <c r="I127" s="11">
        <f t="shared" si="18"/>
        <v>9096.924294308474</v>
      </c>
      <c r="J127" s="29">
        <f t="shared" si="19"/>
        <v>-144.67643946550015</v>
      </c>
      <c r="K127" s="32">
        <f t="shared" si="21"/>
        <v>1.204768516790395</v>
      </c>
      <c r="L127" s="31">
        <f t="shared" si="22"/>
        <v>-120.08650412855276</v>
      </c>
    </row>
    <row r="128" spans="1:12" ht="16.5">
      <c r="A128" s="6">
        <f t="shared" si="26"/>
        <v>120</v>
      </c>
      <c r="B128" s="13">
        <f t="shared" si="27"/>
        <v>0.0188</v>
      </c>
      <c r="C128" s="8">
        <f t="shared" si="28"/>
        <v>823102.040972263</v>
      </c>
      <c r="D128" s="8">
        <f t="shared" si="29"/>
        <v>1301.9652930470177</v>
      </c>
      <c r="E128" s="8">
        <f t="shared" si="25"/>
        <v>9241.60073377397</v>
      </c>
      <c r="F128" s="14">
        <f t="shared" si="20"/>
        <v>0.0188</v>
      </c>
      <c r="G128" s="11">
        <f t="shared" si="23"/>
        <v>810216.4515559776</v>
      </c>
      <c r="H128" s="11">
        <f t="shared" si="24"/>
        <v>1281.5831419097897</v>
      </c>
      <c r="I128" s="11">
        <f t="shared" si="18"/>
        <v>9096.92429430847</v>
      </c>
      <c r="J128" s="29">
        <f t="shared" si="19"/>
        <v>-144.67643946550015</v>
      </c>
      <c r="K128" s="32">
        <f t="shared" si="21"/>
        <v>1.2066559874667</v>
      </c>
      <c r="L128" s="31">
        <f t="shared" si="22"/>
        <v>-119.89866289002505</v>
      </c>
    </row>
    <row r="129" spans="1:12" ht="16.5">
      <c r="A129" s="6">
        <f t="shared" si="26"/>
        <v>121</v>
      </c>
      <c r="B129" s="13">
        <f t="shared" si="27"/>
        <v>0.0188</v>
      </c>
      <c r="C129" s="8">
        <f t="shared" si="28"/>
        <v>815149.9667693456</v>
      </c>
      <c r="D129" s="8">
        <f t="shared" si="29"/>
        <v>1289.5265308565454</v>
      </c>
      <c r="E129" s="8">
        <f t="shared" si="25"/>
        <v>9241.600733773974</v>
      </c>
      <c r="F129" s="14">
        <f t="shared" si="20"/>
        <v>0.0188</v>
      </c>
      <c r="G129" s="11">
        <f t="shared" si="23"/>
        <v>802388.8663691068</v>
      </c>
      <c r="H129" s="11">
        <f t="shared" si="24"/>
        <v>1269.3391074376982</v>
      </c>
      <c r="I129" s="11">
        <f t="shared" si="18"/>
        <v>9096.924294308472</v>
      </c>
      <c r="J129" s="29">
        <f t="shared" si="19"/>
        <v>-144.67643946550197</v>
      </c>
      <c r="K129" s="32">
        <f t="shared" si="21"/>
        <v>1.208546415180398</v>
      </c>
      <c r="L129" s="31">
        <f t="shared" si="22"/>
        <v>-119.71111547578116</v>
      </c>
    </row>
    <row r="130" spans="1:12" ht="16.5">
      <c r="A130" s="6">
        <f t="shared" si="26"/>
        <v>122</v>
      </c>
      <c r="B130" s="13">
        <f t="shared" si="27"/>
        <v>0.0188</v>
      </c>
      <c r="C130" s="8">
        <f t="shared" si="28"/>
        <v>807185.4343168436</v>
      </c>
      <c r="D130" s="8">
        <f t="shared" si="29"/>
        <v>1277.068281271975</v>
      </c>
      <c r="E130" s="8">
        <f t="shared" si="25"/>
        <v>9241.600733773965</v>
      </c>
      <c r="F130" s="14">
        <f t="shared" si="20"/>
        <v>0.0188</v>
      </c>
      <c r="G130" s="11">
        <f t="shared" si="23"/>
        <v>794549.0179654433</v>
      </c>
      <c r="H130" s="11">
        <f t="shared" si="24"/>
        <v>1257.075890644934</v>
      </c>
      <c r="I130" s="11">
        <f t="shared" si="18"/>
        <v>9096.924294308465</v>
      </c>
      <c r="J130" s="29">
        <f t="shared" si="19"/>
        <v>-144.67643946550015</v>
      </c>
      <c r="K130" s="32">
        <f t="shared" si="21"/>
        <v>1.2104398045641807</v>
      </c>
      <c r="L130" s="31">
        <f t="shared" si="22"/>
        <v>-119.52386142621191</v>
      </c>
    </row>
    <row r="131" spans="1:12" ht="16.5">
      <c r="A131" s="6">
        <f t="shared" si="26"/>
        <v>123</v>
      </c>
      <c r="B131" s="13">
        <f t="shared" si="27"/>
        <v>0.0188</v>
      </c>
      <c r="C131" s="8">
        <f t="shared" si="28"/>
        <v>799208.4240968328</v>
      </c>
      <c r="D131" s="8">
        <f t="shared" si="29"/>
        <v>1264.590513763055</v>
      </c>
      <c r="E131" s="8">
        <f t="shared" si="25"/>
        <v>9241.600733773977</v>
      </c>
      <c r="F131" s="14">
        <f t="shared" si="20"/>
        <v>0.0188</v>
      </c>
      <c r="G131" s="11">
        <f t="shared" si="23"/>
        <v>786696.887132614</v>
      </c>
      <c r="H131" s="11">
        <f t="shared" si="24"/>
        <v>1244.7934614791945</v>
      </c>
      <c r="I131" s="11">
        <f t="shared" si="18"/>
        <v>9096.924294308477</v>
      </c>
      <c r="J131" s="29">
        <f t="shared" si="19"/>
        <v>-144.67643946550015</v>
      </c>
      <c r="K131" s="32">
        <f t="shared" si="21"/>
        <v>1.2123361602579978</v>
      </c>
      <c r="L131" s="31">
        <f t="shared" si="22"/>
        <v>-119.33690028243609</v>
      </c>
    </row>
    <row r="132" spans="1:12" ht="16.5">
      <c r="A132" s="6">
        <f t="shared" si="26"/>
        <v>124</v>
      </c>
      <c r="B132" s="13">
        <f t="shared" si="27"/>
        <v>0.0188</v>
      </c>
      <c r="C132" s="8">
        <f t="shared" si="28"/>
        <v>791218.9165608105</v>
      </c>
      <c r="D132" s="8">
        <f t="shared" si="29"/>
        <v>1252.0931977517046</v>
      </c>
      <c r="E132" s="8">
        <f t="shared" si="25"/>
        <v>9241.600733773983</v>
      </c>
      <c r="F132" s="14">
        <f t="shared" si="20"/>
        <v>0.0188</v>
      </c>
      <c r="G132" s="11">
        <f t="shared" si="23"/>
        <v>778832.4546281466</v>
      </c>
      <c r="H132" s="11">
        <f t="shared" si="24"/>
        <v>1232.4917898410954</v>
      </c>
      <c r="I132" s="11">
        <f t="shared" si="18"/>
        <v>9096.924294308481</v>
      </c>
      <c r="J132" s="29">
        <f t="shared" si="19"/>
        <v>-144.67643946550197</v>
      </c>
      <c r="K132" s="32">
        <f t="shared" si="21"/>
        <v>1.2142354869090688</v>
      </c>
      <c r="L132" s="31">
        <f t="shared" si="22"/>
        <v>-119.15023158628574</v>
      </c>
    </row>
    <row r="133" spans="1:12" ht="16.5">
      <c r="A133" s="6">
        <f t="shared" si="26"/>
        <v>125</v>
      </c>
      <c r="B133" s="13">
        <f t="shared" si="27"/>
        <v>0.0188</v>
      </c>
      <c r="C133" s="8">
        <f t="shared" si="28"/>
        <v>783216.8921296485</v>
      </c>
      <c r="D133" s="8">
        <f t="shared" si="29"/>
        <v>1239.5763026119364</v>
      </c>
      <c r="E133" s="8">
        <f t="shared" si="25"/>
        <v>9241.600733773987</v>
      </c>
      <c r="F133" s="14">
        <f t="shared" si="20"/>
        <v>0.0188</v>
      </c>
      <c r="G133" s="11">
        <f t="shared" si="23"/>
        <v>770955.7011794222</v>
      </c>
      <c r="H133" s="11">
        <f t="shared" si="24"/>
        <v>1220.1708455840965</v>
      </c>
      <c r="I133" s="11">
        <f t="shared" si="18"/>
        <v>9096.924294308485</v>
      </c>
      <c r="J133" s="29">
        <f t="shared" si="19"/>
        <v>-144.67643946550197</v>
      </c>
      <c r="K133" s="32">
        <f t="shared" si="21"/>
        <v>1.216137789171893</v>
      </c>
      <c r="L133" s="31">
        <f t="shared" si="22"/>
        <v>-118.9638548803066</v>
      </c>
    </row>
    <row r="134" spans="1:12" ht="16.5">
      <c r="A134" s="6">
        <f t="shared" si="26"/>
        <v>126</v>
      </c>
      <c r="B134" s="13">
        <f t="shared" si="27"/>
        <v>0.0188</v>
      </c>
      <c r="C134" s="8">
        <f t="shared" si="28"/>
        <v>775202.3311935443</v>
      </c>
      <c r="D134" s="8">
        <f t="shared" si="29"/>
        <v>1227.0397976697827</v>
      </c>
      <c r="E134" s="8">
        <f t="shared" si="25"/>
        <v>9241.60073377398</v>
      </c>
      <c r="F134" s="14">
        <f t="shared" si="20"/>
        <v>0.0188</v>
      </c>
      <c r="G134" s="11">
        <f t="shared" si="23"/>
        <v>763066.6074836282</v>
      </c>
      <c r="H134" s="11">
        <f t="shared" si="24"/>
        <v>1207.8305985144282</v>
      </c>
      <c r="I134" s="11">
        <f t="shared" si="18"/>
        <v>9096.924294308477</v>
      </c>
      <c r="J134" s="29">
        <f t="shared" si="19"/>
        <v>-144.67643946550197</v>
      </c>
      <c r="K134" s="32">
        <f t="shared" si="21"/>
        <v>1.2180430717082624</v>
      </c>
      <c r="L134" s="31">
        <f t="shared" si="22"/>
        <v>-118.77776970776442</v>
      </c>
    </row>
    <row r="135" spans="1:12" ht="16.5">
      <c r="A135" s="6">
        <f t="shared" si="26"/>
        <v>127</v>
      </c>
      <c r="B135" s="13">
        <f t="shared" si="27"/>
        <v>0.0188</v>
      </c>
      <c r="C135" s="8">
        <f t="shared" si="28"/>
        <v>767175.2141119735</v>
      </c>
      <c r="D135" s="8">
        <f t="shared" si="29"/>
        <v>1214.4836522032194</v>
      </c>
      <c r="E135" s="8">
        <f t="shared" si="25"/>
        <v>9241.600733773963</v>
      </c>
      <c r="F135" s="14">
        <f t="shared" si="20"/>
        <v>0.0188</v>
      </c>
      <c r="G135" s="11">
        <f t="shared" si="23"/>
        <v>755165.1542077108</v>
      </c>
      <c r="H135" s="11">
        <f t="shared" si="24"/>
        <v>1195.4710183910177</v>
      </c>
      <c r="I135" s="11">
        <f t="shared" si="18"/>
        <v>9096.924294308461</v>
      </c>
      <c r="J135" s="29">
        <f t="shared" si="19"/>
        <v>-144.67643946550197</v>
      </c>
      <c r="K135" s="32">
        <f t="shared" si="21"/>
        <v>1.219951339187272</v>
      </c>
      <c r="L135" s="31">
        <f t="shared" si="22"/>
        <v>-118.59197561263795</v>
      </c>
    </row>
    <row r="136" spans="1:12" ht="16.5">
      <c r="A136" s="6">
        <f t="shared" si="26"/>
        <v>128</v>
      </c>
      <c r="B136" s="13">
        <f t="shared" si="27"/>
        <v>0.0188</v>
      </c>
      <c r="C136" s="8">
        <f t="shared" si="28"/>
        <v>759135.5212136416</v>
      </c>
      <c r="D136" s="8">
        <f t="shared" si="29"/>
        <v>1201.907835442092</v>
      </c>
      <c r="E136" s="8">
        <f t="shared" si="25"/>
        <v>9241.600733773963</v>
      </c>
      <c r="F136" s="14">
        <f t="shared" si="20"/>
        <v>0.0188</v>
      </c>
      <c r="G136" s="11">
        <f t="shared" si="23"/>
        <v>747251.3219883277</v>
      </c>
      <c r="H136" s="11">
        <f t="shared" si="24"/>
        <v>1183.0920749254135</v>
      </c>
      <c r="I136" s="11">
        <f t="shared" si="18"/>
        <v>9096.924294308461</v>
      </c>
      <c r="J136" s="29">
        <f t="shared" si="19"/>
        <v>-144.67643946550197</v>
      </c>
      <c r="K136" s="32">
        <f t="shared" si="21"/>
        <v>1.2218625962853322</v>
      </c>
      <c r="L136" s="31">
        <f t="shared" si="22"/>
        <v>-118.4064721396192</v>
      </c>
    </row>
    <row r="137" spans="1:12" ht="16.5">
      <c r="A137" s="6">
        <f t="shared" si="26"/>
        <v>129</v>
      </c>
      <c r="B137" s="13">
        <f t="shared" si="27"/>
        <v>0.0188</v>
      </c>
      <c r="C137" s="8">
        <f t="shared" si="28"/>
        <v>751083.2327964357</v>
      </c>
      <c r="D137" s="8">
        <f t="shared" si="29"/>
        <v>1189.3123165680386</v>
      </c>
      <c r="E137" s="8">
        <f t="shared" si="25"/>
        <v>9241.600733773972</v>
      </c>
      <c r="F137" s="14">
        <f t="shared" si="20"/>
        <v>0.0188</v>
      </c>
      <c r="G137" s="11">
        <f t="shared" si="23"/>
        <v>739325.0914318009</v>
      </c>
      <c r="H137" s="11">
        <f t="shared" si="24"/>
        <v>1170.6937377817133</v>
      </c>
      <c r="I137" s="11">
        <f aca="true" t="shared" si="30" ref="I137:I200">-PMT(F137/12,$B$4-A137+1,G136)</f>
        <v>9096.92429430847</v>
      </c>
      <c r="J137" s="29">
        <f aca="true" t="shared" si="31" ref="J137:J200">I137-E137</f>
        <v>-144.67643946550197</v>
      </c>
      <c r="K137" s="32">
        <f t="shared" si="21"/>
        <v>1.2237768476861792</v>
      </c>
      <c r="L137" s="31">
        <f t="shared" si="22"/>
        <v>-118.22125883411242</v>
      </c>
    </row>
    <row r="138" spans="1:12" ht="16.5">
      <c r="A138" s="6">
        <f t="shared" si="26"/>
        <v>130</v>
      </c>
      <c r="B138" s="13">
        <f t="shared" si="27"/>
        <v>0.0188</v>
      </c>
      <c r="C138" s="8">
        <f t="shared" si="28"/>
        <v>743018.3291273762</v>
      </c>
      <c r="D138" s="8">
        <f t="shared" si="29"/>
        <v>1176.697064714416</v>
      </c>
      <c r="E138" s="8">
        <f t="shared" si="25"/>
        <v>9241.600733773968</v>
      </c>
      <c r="F138" s="14">
        <f aca="true" t="shared" si="32" ref="F138:F201">$B$2</f>
        <v>0.0188</v>
      </c>
      <c r="G138" s="11">
        <f t="shared" si="23"/>
        <v>731386.4431140688</v>
      </c>
      <c r="H138" s="11">
        <f t="shared" si="24"/>
        <v>1158.2759765764881</v>
      </c>
      <c r="I138" s="11">
        <f t="shared" si="30"/>
        <v>9096.924294308466</v>
      </c>
      <c r="J138" s="29">
        <f t="shared" si="31"/>
        <v>-144.67643946550197</v>
      </c>
      <c r="K138" s="32">
        <f t="shared" si="21"/>
        <v>1.2256940980808877</v>
      </c>
      <c r="L138" s="31">
        <f t="shared" si="22"/>
        <v>-118.03633524223291</v>
      </c>
    </row>
    <row r="139" spans="1:12" ht="16.5">
      <c r="A139" s="6">
        <f t="shared" si="26"/>
        <v>131</v>
      </c>
      <c r="B139" s="13">
        <f t="shared" si="27"/>
        <v>0.0188</v>
      </c>
      <c r="C139" s="8">
        <f t="shared" si="28"/>
        <v>734940.7904425685</v>
      </c>
      <c r="D139" s="8">
        <f t="shared" si="29"/>
        <v>1164.0620489662226</v>
      </c>
      <c r="E139" s="8">
        <f t="shared" si="25"/>
        <v>9241.60073377397</v>
      </c>
      <c r="F139" s="14">
        <f t="shared" si="32"/>
        <v>0.0188</v>
      </c>
      <c r="G139" s="11">
        <f t="shared" si="23"/>
        <v>723435.3575806391</v>
      </c>
      <c r="H139" s="11">
        <f t="shared" si="24"/>
        <v>1145.838760878708</v>
      </c>
      <c r="I139" s="11">
        <f t="shared" si="30"/>
        <v>9096.924294308466</v>
      </c>
      <c r="J139" s="29">
        <f t="shared" si="31"/>
        <v>-144.6764394655038</v>
      </c>
      <c r="K139" s="32">
        <f aca="true" t="shared" si="33" ref="K139:K202">K138*(1+F139/12)</f>
        <v>1.227614352167881</v>
      </c>
      <c r="L139" s="31">
        <f aca="true" t="shared" si="34" ref="L139:L202">J139/K139</f>
        <v>-117.85170091080747</v>
      </c>
    </row>
    <row r="140" spans="1:12" ht="16.5">
      <c r="A140" s="6">
        <f t="shared" si="26"/>
        <v>132</v>
      </c>
      <c r="B140" s="13">
        <f t="shared" si="27"/>
        <v>0.0188</v>
      </c>
      <c r="C140" s="8">
        <f t="shared" si="28"/>
        <v>726850.5969471545</v>
      </c>
      <c r="D140" s="8">
        <f t="shared" si="29"/>
        <v>1151.407238360024</v>
      </c>
      <c r="E140" s="8">
        <f t="shared" si="25"/>
        <v>9241.600733773972</v>
      </c>
      <c r="F140" s="14">
        <f t="shared" si="32"/>
        <v>0.0188</v>
      </c>
      <c r="G140" s="11">
        <f t="shared" si="23"/>
        <v>715471.8153465403</v>
      </c>
      <c r="H140" s="11">
        <f t="shared" si="24"/>
        <v>1133.382060209668</v>
      </c>
      <c r="I140" s="11">
        <f t="shared" si="30"/>
        <v>9096.924294308468</v>
      </c>
      <c r="J140" s="29">
        <f t="shared" si="31"/>
        <v>-144.6764394655038</v>
      </c>
      <c r="K140" s="32">
        <f t="shared" si="33"/>
        <v>1.2295376146529442</v>
      </c>
      <c r="L140" s="31">
        <f t="shared" si="34"/>
        <v>-117.66735538736725</v>
      </c>
    </row>
    <row r="141" spans="1:12" ht="16.5">
      <c r="A141" s="6">
        <f t="shared" si="26"/>
        <v>133</v>
      </c>
      <c r="B141" s="13">
        <f t="shared" si="27"/>
        <v>0.0188</v>
      </c>
      <c r="C141" s="8">
        <f t="shared" si="28"/>
        <v>718747.7288152644</v>
      </c>
      <c r="D141" s="8">
        <f t="shared" si="29"/>
        <v>1138.7326018838755</v>
      </c>
      <c r="E141" s="8">
        <f t="shared" si="25"/>
        <v>9241.60073377397</v>
      </c>
      <c r="F141" s="14">
        <f t="shared" si="32"/>
        <v>0.0188</v>
      </c>
      <c r="G141" s="11">
        <f t="shared" si="23"/>
        <v>707495.7968962748</v>
      </c>
      <c r="H141" s="11">
        <f t="shared" si="24"/>
        <v>1120.9058440429133</v>
      </c>
      <c r="I141" s="11">
        <f t="shared" si="30"/>
        <v>9096.924294308466</v>
      </c>
      <c r="J141" s="29">
        <f t="shared" si="31"/>
        <v>-144.6764394655038</v>
      </c>
      <c r="K141" s="32">
        <f t="shared" si="33"/>
        <v>1.2314638902492339</v>
      </c>
      <c r="L141" s="31">
        <f t="shared" si="34"/>
        <v>-117.48329822015566</v>
      </c>
    </row>
    <row r="142" spans="1:12" ht="16.5">
      <c r="A142" s="6">
        <f t="shared" si="26"/>
        <v>134</v>
      </c>
      <c r="B142" s="13">
        <f t="shared" si="27"/>
        <v>0.0188</v>
      </c>
      <c r="C142" s="8">
        <f t="shared" si="28"/>
        <v>710632.1661899677</v>
      </c>
      <c r="D142" s="8">
        <f t="shared" si="29"/>
        <v>1126.0381084772478</v>
      </c>
      <c r="E142" s="8">
        <f t="shared" si="25"/>
        <v>9241.600733773963</v>
      </c>
      <c r="F142" s="14">
        <f t="shared" si="32"/>
        <v>0.0188</v>
      </c>
      <c r="G142" s="11">
        <f t="shared" si="23"/>
        <v>699507.2826837705</v>
      </c>
      <c r="H142" s="11">
        <f t="shared" si="24"/>
        <v>1108.4100818041638</v>
      </c>
      <c r="I142" s="11">
        <f t="shared" si="30"/>
        <v>9096.924294308461</v>
      </c>
      <c r="J142" s="29">
        <f t="shared" si="31"/>
        <v>-144.67643946550197</v>
      </c>
      <c r="K142" s="32">
        <f t="shared" si="33"/>
        <v>1.2333931836772911</v>
      </c>
      <c r="L142" s="31">
        <f t="shared" si="34"/>
        <v>-117.2995289581198</v>
      </c>
    </row>
    <row r="143" spans="1:12" ht="16.5">
      <c r="A143" s="6">
        <f t="shared" si="26"/>
        <v>135</v>
      </c>
      <c r="B143" s="13">
        <f t="shared" si="27"/>
        <v>0.0188</v>
      </c>
      <c r="C143" s="8">
        <f t="shared" si="28"/>
        <v>702503.8891832246</v>
      </c>
      <c r="D143" s="8">
        <f t="shared" si="29"/>
        <v>1113.3237270309494</v>
      </c>
      <c r="E143" s="8">
        <f t="shared" si="25"/>
        <v>9241.600733773956</v>
      </c>
      <c r="F143" s="14">
        <f t="shared" si="32"/>
        <v>0.0188</v>
      </c>
      <c r="G143" s="11">
        <f t="shared" si="23"/>
        <v>691506.2531323333</v>
      </c>
      <c r="H143" s="11">
        <f t="shared" si="24"/>
        <v>1095.8947428712406</v>
      </c>
      <c r="I143" s="11">
        <f t="shared" si="30"/>
        <v>9096.924294308454</v>
      </c>
      <c r="J143" s="29">
        <f t="shared" si="31"/>
        <v>-144.67643946550197</v>
      </c>
      <c r="K143" s="32">
        <f t="shared" si="33"/>
        <v>1.2353254996650522</v>
      </c>
      <c r="L143" s="31">
        <f t="shared" si="34"/>
        <v>-117.11604715091669</v>
      </c>
    </row>
    <row r="144" spans="1:12" ht="16.5">
      <c r="A144" s="6">
        <f t="shared" si="26"/>
        <v>136</v>
      </c>
      <c r="B144" s="13">
        <f t="shared" si="27"/>
        <v>0.0188</v>
      </c>
      <c r="C144" s="8">
        <f t="shared" si="28"/>
        <v>694362.8778758377</v>
      </c>
      <c r="D144" s="8">
        <f t="shared" si="29"/>
        <v>1100.589426387052</v>
      </c>
      <c r="E144" s="8">
        <f t="shared" si="25"/>
        <v>9241.60073377397</v>
      </c>
      <c r="F144" s="14">
        <f t="shared" si="32"/>
        <v>0.0188</v>
      </c>
      <c r="G144" s="11">
        <f aca="true" t="shared" si="35" ref="G144:G207">G143-(I144-H144)</f>
        <v>683492.6886345987</v>
      </c>
      <c r="H144" s="11">
        <f aca="true" t="shared" si="36" ref="H144:H207">G143*F144/12</f>
        <v>1083.359796573989</v>
      </c>
      <c r="I144" s="11">
        <f t="shared" si="30"/>
        <v>9096.924294308468</v>
      </c>
      <c r="J144" s="29">
        <f t="shared" si="31"/>
        <v>-144.67643946550197</v>
      </c>
      <c r="K144" s="32">
        <f t="shared" si="33"/>
        <v>1.2372608429478609</v>
      </c>
      <c r="L144" s="31">
        <f t="shared" si="34"/>
        <v>-116.9328523489034</v>
      </c>
    </row>
    <row r="145" spans="1:12" ht="16.5">
      <c r="A145" s="6">
        <f t="shared" si="26"/>
        <v>137</v>
      </c>
      <c r="B145" s="13">
        <f t="shared" si="27"/>
        <v>0.0188</v>
      </c>
      <c r="C145" s="8">
        <f t="shared" si="28"/>
        <v>686209.1123174026</v>
      </c>
      <c r="D145" s="8">
        <f t="shared" si="29"/>
        <v>1087.8351753388126</v>
      </c>
      <c r="E145" s="8">
        <f t="shared" si="25"/>
        <v>9241.600733773974</v>
      </c>
      <c r="F145" s="14">
        <f t="shared" si="32"/>
        <v>0.0188</v>
      </c>
      <c r="G145" s="11">
        <f t="shared" si="35"/>
        <v>675466.5695524844</v>
      </c>
      <c r="H145" s="11">
        <f t="shared" si="36"/>
        <v>1070.8052121942048</v>
      </c>
      <c r="I145" s="11">
        <f t="shared" si="30"/>
        <v>9096.924294308468</v>
      </c>
      <c r="J145" s="29">
        <f t="shared" si="31"/>
        <v>-144.6764394655056</v>
      </c>
      <c r="K145" s="32">
        <f t="shared" si="33"/>
        <v>1.2391992182684792</v>
      </c>
      <c r="L145" s="31">
        <f t="shared" si="34"/>
        <v>-116.74994410314474</v>
      </c>
    </row>
    <row r="146" spans="1:12" ht="16.5">
      <c r="A146" s="6">
        <f t="shared" si="26"/>
        <v>138</v>
      </c>
      <c r="B146" s="13">
        <f t="shared" si="27"/>
        <v>0.0188</v>
      </c>
      <c r="C146" s="8">
        <f t="shared" si="28"/>
        <v>678042.5725262592</v>
      </c>
      <c r="D146" s="8">
        <f t="shared" si="29"/>
        <v>1075.0609426305975</v>
      </c>
      <c r="E146" s="8">
        <f t="shared" si="25"/>
        <v>9241.600733773957</v>
      </c>
      <c r="F146" s="14">
        <f t="shared" si="32"/>
        <v>0.0188</v>
      </c>
      <c r="G146" s="11">
        <f t="shared" si="35"/>
        <v>667427.8762171415</v>
      </c>
      <c r="H146" s="11">
        <f t="shared" si="36"/>
        <v>1058.230958965559</v>
      </c>
      <c r="I146" s="11">
        <f t="shared" si="30"/>
        <v>9096.924294308454</v>
      </c>
      <c r="J146" s="29">
        <f t="shared" si="31"/>
        <v>-144.6764394655038</v>
      </c>
      <c r="K146" s="32">
        <f t="shared" si="33"/>
        <v>1.2411406303771</v>
      </c>
      <c r="L146" s="31">
        <f t="shared" si="34"/>
        <v>-116.56732196539747</v>
      </c>
    </row>
    <row r="147" spans="1:12" ht="16.5">
      <c r="A147" s="6">
        <f aca="true" t="shared" si="37" ref="A147:A210">A146+1</f>
        <v>139</v>
      </c>
      <c r="B147" s="13">
        <f t="shared" si="27"/>
        <v>0.0188</v>
      </c>
      <c r="C147" s="8">
        <f aca="true" t="shared" si="38" ref="C147:C210">C146-(E147-D147)</f>
        <v>669863.2384894431</v>
      </c>
      <c r="D147" s="8">
        <f aca="true" t="shared" si="39" ref="D147:D210">C146*B147/12</f>
        <v>1062.266696957806</v>
      </c>
      <c r="E147" s="8">
        <f t="shared" si="25"/>
        <v>9241.600733773961</v>
      </c>
      <c r="F147" s="14">
        <f t="shared" si="32"/>
        <v>0.0188</v>
      </c>
      <c r="G147" s="11">
        <f t="shared" si="35"/>
        <v>659376.5889289066</v>
      </c>
      <c r="H147" s="11">
        <f t="shared" si="36"/>
        <v>1045.637006073522</v>
      </c>
      <c r="I147" s="11">
        <f t="shared" si="30"/>
        <v>9096.924294308456</v>
      </c>
      <c r="J147" s="29">
        <f t="shared" si="31"/>
        <v>-144.6764394655056</v>
      </c>
      <c r="K147" s="32">
        <f t="shared" si="33"/>
        <v>1.2430850840313574</v>
      </c>
      <c r="L147" s="31">
        <f t="shared" si="34"/>
        <v>-116.38498548813419</v>
      </c>
    </row>
    <row r="148" spans="1:12" ht="16.5">
      <c r="A148" s="6">
        <f t="shared" si="37"/>
        <v>140</v>
      </c>
      <c r="B148" s="13">
        <f t="shared" si="27"/>
        <v>0.0188</v>
      </c>
      <c r="C148" s="8">
        <f t="shared" si="38"/>
        <v>661671.0901626359</v>
      </c>
      <c r="D148" s="8">
        <f t="shared" si="39"/>
        <v>1049.4524069667943</v>
      </c>
      <c r="E148" s="8">
        <f t="shared" si="25"/>
        <v>9241.600733773968</v>
      </c>
      <c r="F148" s="14">
        <f t="shared" si="32"/>
        <v>0.0188</v>
      </c>
      <c r="G148" s="11">
        <f t="shared" si="35"/>
        <v>651312.6879572534</v>
      </c>
      <c r="H148" s="11">
        <f t="shared" si="36"/>
        <v>1033.023322655287</v>
      </c>
      <c r="I148" s="11">
        <f t="shared" si="30"/>
        <v>9096.924294308465</v>
      </c>
      <c r="J148" s="29">
        <f t="shared" si="31"/>
        <v>-144.6764394655038</v>
      </c>
      <c r="K148" s="32">
        <f t="shared" si="33"/>
        <v>1.2450325839963399</v>
      </c>
      <c r="L148" s="31">
        <f t="shared" si="34"/>
        <v>-116.20293422451432</v>
      </c>
    </row>
    <row r="149" spans="1:12" ht="16.5">
      <c r="A149" s="6">
        <f t="shared" si="37"/>
        <v>141</v>
      </c>
      <c r="B149" s="13">
        <f t="shared" si="27"/>
        <v>0.0188</v>
      </c>
      <c r="C149" s="8">
        <f t="shared" si="38"/>
        <v>653466.1074701167</v>
      </c>
      <c r="D149" s="8">
        <f t="shared" si="39"/>
        <v>1036.6180412547963</v>
      </c>
      <c r="E149" s="8">
        <f t="shared" si="25"/>
        <v>9241.600733773981</v>
      </c>
      <c r="F149" s="14">
        <f t="shared" si="32"/>
        <v>0.0188</v>
      </c>
      <c r="G149" s="11">
        <f t="shared" si="35"/>
        <v>643236.1535407447</v>
      </c>
      <c r="H149" s="11">
        <f t="shared" si="36"/>
        <v>1020.389877799697</v>
      </c>
      <c r="I149" s="11">
        <f t="shared" si="30"/>
        <v>9096.924294308477</v>
      </c>
      <c r="J149" s="29">
        <f t="shared" si="31"/>
        <v>-144.6764394655038</v>
      </c>
      <c r="K149" s="32">
        <f t="shared" si="33"/>
        <v>1.2469831350446008</v>
      </c>
      <c r="L149" s="31">
        <f t="shared" si="34"/>
        <v>-116.0211677284065</v>
      </c>
    </row>
    <row r="150" spans="1:12" ht="16.5">
      <c r="A150" s="6">
        <f t="shared" si="37"/>
        <v>142</v>
      </c>
      <c r="B150" s="13">
        <f t="shared" si="27"/>
        <v>0.0188</v>
      </c>
      <c r="C150" s="8">
        <f t="shared" si="38"/>
        <v>645248.2703047126</v>
      </c>
      <c r="D150" s="8">
        <f t="shared" si="39"/>
        <v>1023.7635683698495</v>
      </c>
      <c r="E150" s="8">
        <f t="shared" si="25"/>
        <v>9241.600733773967</v>
      </c>
      <c r="F150" s="14">
        <f t="shared" si="32"/>
        <v>0.0188</v>
      </c>
      <c r="G150" s="11">
        <f t="shared" si="35"/>
        <v>635146.9658869834</v>
      </c>
      <c r="H150" s="11">
        <f t="shared" si="36"/>
        <v>1007.7366405471666</v>
      </c>
      <c r="I150" s="11">
        <f t="shared" si="30"/>
        <v>9096.924294308463</v>
      </c>
      <c r="J150" s="29">
        <f t="shared" si="31"/>
        <v>-144.6764394655038</v>
      </c>
      <c r="K150" s="32">
        <f t="shared" si="33"/>
        <v>1.2489367419561708</v>
      </c>
      <c r="L150" s="31">
        <f t="shared" si="34"/>
        <v>-115.8396855543713</v>
      </c>
    </row>
    <row r="151" spans="1:12" ht="16.5">
      <c r="A151" s="6">
        <f t="shared" si="37"/>
        <v>143</v>
      </c>
      <c r="B151" s="13">
        <f t="shared" si="27"/>
        <v>0.0188</v>
      </c>
      <c r="C151" s="8">
        <f t="shared" si="38"/>
        <v>637017.5585277494</v>
      </c>
      <c r="D151" s="8">
        <f t="shared" si="39"/>
        <v>1010.8889568107164</v>
      </c>
      <c r="E151" s="8">
        <f t="shared" si="25"/>
        <v>9241.600733773967</v>
      </c>
      <c r="F151" s="14">
        <f t="shared" si="32"/>
        <v>0.0188</v>
      </c>
      <c r="G151" s="11">
        <f t="shared" si="35"/>
        <v>627045.1051725646</v>
      </c>
      <c r="H151" s="11">
        <f t="shared" si="36"/>
        <v>995.0635798896074</v>
      </c>
      <c r="I151" s="11">
        <f t="shared" si="30"/>
        <v>9096.924294308465</v>
      </c>
      <c r="J151" s="29">
        <f t="shared" si="31"/>
        <v>-144.67643946550197</v>
      </c>
      <c r="K151" s="32">
        <f t="shared" si="33"/>
        <v>1.2508934095185689</v>
      </c>
      <c r="L151" s="31">
        <f t="shared" si="34"/>
        <v>-115.65848725766615</v>
      </c>
    </row>
    <row r="152" spans="1:12" ht="16.5">
      <c r="A152" s="6">
        <f t="shared" si="37"/>
        <v>144</v>
      </c>
      <c r="B152" s="13">
        <f t="shared" si="27"/>
        <v>0.0188</v>
      </c>
      <c r="C152" s="8">
        <f t="shared" si="38"/>
        <v>628773.9519690023</v>
      </c>
      <c r="D152" s="8">
        <f t="shared" si="39"/>
        <v>997.9941750268075</v>
      </c>
      <c r="E152" s="8">
        <f t="shared" si="25"/>
        <v>9241.600733773948</v>
      </c>
      <c r="F152" s="14">
        <f t="shared" si="32"/>
        <v>0.0188</v>
      </c>
      <c r="G152" s="11">
        <f t="shared" si="35"/>
        <v>618930.5515430266</v>
      </c>
      <c r="H152" s="11">
        <f t="shared" si="36"/>
        <v>982.3706647703513</v>
      </c>
      <c r="I152" s="11">
        <f t="shared" si="30"/>
        <v>9096.924294308448</v>
      </c>
      <c r="J152" s="29">
        <f t="shared" si="31"/>
        <v>-144.67643946550015</v>
      </c>
      <c r="K152" s="32">
        <f t="shared" si="33"/>
        <v>1.2528531425268148</v>
      </c>
      <c r="L152" s="31">
        <f t="shared" si="34"/>
        <v>-115.47757239424703</v>
      </c>
    </row>
    <row r="153" spans="1:12" ht="16.5">
      <c r="A153" s="6">
        <f t="shared" si="37"/>
        <v>145</v>
      </c>
      <c r="B153" s="13">
        <f t="shared" si="27"/>
        <v>0.0188</v>
      </c>
      <c r="C153" s="8">
        <f t="shared" si="38"/>
        <v>620517.4304266464</v>
      </c>
      <c r="D153" s="8">
        <f t="shared" si="39"/>
        <v>985.0791914181036</v>
      </c>
      <c r="E153" s="8">
        <f t="shared" si="25"/>
        <v>9241.60073377397</v>
      </c>
      <c r="F153" s="14">
        <f t="shared" si="32"/>
        <v>0.0188</v>
      </c>
      <c r="G153" s="11">
        <f t="shared" si="35"/>
        <v>610803.2851128022</v>
      </c>
      <c r="H153" s="11">
        <f t="shared" si="36"/>
        <v>969.657864084075</v>
      </c>
      <c r="I153" s="11">
        <f t="shared" si="30"/>
        <v>9096.924294308466</v>
      </c>
      <c r="J153" s="29">
        <f t="shared" si="31"/>
        <v>-144.6764394655038</v>
      </c>
      <c r="K153" s="32">
        <f t="shared" si="33"/>
        <v>1.2548159457834402</v>
      </c>
      <c r="L153" s="31">
        <f t="shared" si="34"/>
        <v>-115.2969405207674</v>
      </c>
    </row>
    <row r="154" spans="1:12" ht="16.5">
      <c r="A154" s="6">
        <f t="shared" si="37"/>
        <v>146</v>
      </c>
      <c r="B154" s="13">
        <f t="shared" si="27"/>
        <v>0.0188</v>
      </c>
      <c r="C154" s="8">
        <f t="shared" si="38"/>
        <v>612247.9736672075</v>
      </c>
      <c r="D154" s="8">
        <f t="shared" si="39"/>
        <v>972.1439743350793</v>
      </c>
      <c r="E154" s="8">
        <f t="shared" si="25"/>
        <v>9241.600733773952</v>
      </c>
      <c r="F154" s="14">
        <f t="shared" si="32"/>
        <v>0.0188</v>
      </c>
      <c r="G154" s="11">
        <f t="shared" si="35"/>
        <v>602663.2859651705</v>
      </c>
      <c r="H154" s="11">
        <f t="shared" si="36"/>
        <v>956.9251466767233</v>
      </c>
      <c r="I154" s="11">
        <f t="shared" si="30"/>
        <v>9096.92429430845</v>
      </c>
      <c r="J154" s="29">
        <f t="shared" si="31"/>
        <v>-144.67643946550197</v>
      </c>
      <c r="K154" s="32">
        <f t="shared" si="33"/>
        <v>1.256781824098501</v>
      </c>
      <c r="L154" s="31">
        <f t="shared" si="34"/>
        <v>-115.11659119456114</v>
      </c>
    </row>
    <row r="155" spans="1:12" ht="16.5">
      <c r="A155" s="6">
        <f t="shared" si="37"/>
        <v>147</v>
      </c>
      <c r="B155" s="13">
        <f t="shared" si="27"/>
        <v>0.0188</v>
      </c>
      <c r="C155" s="8">
        <f t="shared" si="38"/>
        <v>603965.5614255122</v>
      </c>
      <c r="D155" s="8">
        <f t="shared" si="39"/>
        <v>959.1884920786251</v>
      </c>
      <c r="E155" s="8">
        <f t="shared" si="25"/>
        <v>9241.600733773963</v>
      </c>
      <c r="F155" s="14">
        <f t="shared" si="32"/>
        <v>0.0188</v>
      </c>
      <c r="G155" s="11">
        <f t="shared" si="35"/>
        <v>594510.5341522074</v>
      </c>
      <c r="H155" s="11">
        <f t="shared" si="36"/>
        <v>944.1724813454338</v>
      </c>
      <c r="I155" s="11">
        <f t="shared" si="30"/>
        <v>9096.924294308461</v>
      </c>
      <c r="J155" s="29">
        <f t="shared" si="31"/>
        <v>-144.67643946550197</v>
      </c>
      <c r="K155" s="32">
        <f t="shared" si="33"/>
        <v>1.2587507822895887</v>
      </c>
      <c r="L155" s="31">
        <f t="shared" si="34"/>
        <v>-114.93652397366904</v>
      </c>
    </row>
    <row r="156" spans="1:12" ht="16.5">
      <c r="A156" s="6">
        <f t="shared" si="37"/>
        <v>148</v>
      </c>
      <c r="B156" s="13">
        <f t="shared" si="27"/>
        <v>0.0188</v>
      </c>
      <c r="C156" s="8">
        <f t="shared" si="38"/>
        <v>595670.1734046382</v>
      </c>
      <c r="D156" s="8">
        <f t="shared" si="39"/>
        <v>946.2127128999691</v>
      </c>
      <c r="E156" s="8">
        <f t="shared" si="25"/>
        <v>9241.600733773967</v>
      </c>
      <c r="F156" s="14">
        <f t="shared" si="32"/>
        <v>0.0188</v>
      </c>
      <c r="G156" s="11">
        <f t="shared" si="35"/>
        <v>586345.0096947374</v>
      </c>
      <c r="H156" s="11">
        <f t="shared" si="36"/>
        <v>931.3998368384583</v>
      </c>
      <c r="I156" s="11">
        <f t="shared" si="30"/>
        <v>9096.924294308465</v>
      </c>
      <c r="J156" s="29">
        <f t="shared" si="31"/>
        <v>-144.67643946550197</v>
      </c>
      <c r="K156" s="32">
        <f t="shared" si="33"/>
        <v>1.2607228251818425</v>
      </c>
      <c r="L156" s="31">
        <f t="shared" si="34"/>
        <v>-114.75673841681602</v>
      </c>
    </row>
    <row r="157" spans="1:12" ht="16.5">
      <c r="A157" s="6">
        <f t="shared" si="37"/>
        <v>149</v>
      </c>
      <c r="B157" s="13">
        <f t="shared" si="27"/>
        <v>0.0188</v>
      </c>
      <c r="C157" s="8">
        <f t="shared" si="38"/>
        <v>587361.7892758648</v>
      </c>
      <c r="D157" s="8">
        <f t="shared" si="39"/>
        <v>933.2166050005999</v>
      </c>
      <c r="E157" s="8">
        <f t="shared" si="25"/>
        <v>9241.60073377396</v>
      </c>
      <c r="F157" s="14">
        <f t="shared" si="32"/>
        <v>0.0188</v>
      </c>
      <c r="G157" s="11">
        <f t="shared" si="35"/>
        <v>578166.692582284</v>
      </c>
      <c r="H157" s="11">
        <f t="shared" si="36"/>
        <v>918.6071818550886</v>
      </c>
      <c r="I157" s="11">
        <f t="shared" si="30"/>
        <v>9096.924294308456</v>
      </c>
      <c r="J157" s="29">
        <f t="shared" si="31"/>
        <v>-144.6764394655038</v>
      </c>
      <c r="K157" s="32">
        <f t="shared" si="33"/>
        <v>1.2626979576079609</v>
      </c>
      <c r="L157" s="31">
        <f t="shared" si="34"/>
        <v>-114.5772340834201</v>
      </c>
    </row>
    <row r="158" spans="1:12" ht="16.5">
      <c r="A158" s="6">
        <f t="shared" si="37"/>
        <v>150</v>
      </c>
      <c r="B158" s="13">
        <f t="shared" si="27"/>
        <v>0.0188</v>
      </c>
      <c r="C158" s="8">
        <f t="shared" si="38"/>
        <v>579040.3886786231</v>
      </c>
      <c r="D158" s="8">
        <f t="shared" si="39"/>
        <v>920.2001365321884</v>
      </c>
      <c r="E158" s="8">
        <f t="shared" si="25"/>
        <v>9241.600733773947</v>
      </c>
      <c r="F158" s="14">
        <f t="shared" si="32"/>
        <v>0.0188</v>
      </c>
      <c r="G158" s="11">
        <f t="shared" si="35"/>
        <v>569975.5627730212</v>
      </c>
      <c r="H158" s="11">
        <f t="shared" si="36"/>
        <v>905.7944850455783</v>
      </c>
      <c r="I158" s="11">
        <f t="shared" si="30"/>
        <v>9096.924294308445</v>
      </c>
      <c r="J158" s="29">
        <f t="shared" si="31"/>
        <v>-144.67643946550197</v>
      </c>
      <c r="K158" s="32">
        <f t="shared" si="33"/>
        <v>1.2646761844082135</v>
      </c>
      <c r="L158" s="31">
        <f t="shared" si="34"/>
        <v>-114.39801053358269</v>
      </c>
    </row>
    <row r="159" spans="1:12" ht="16.5">
      <c r="A159" s="6">
        <f t="shared" si="37"/>
        <v>151</v>
      </c>
      <c r="B159" s="13">
        <f t="shared" si="27"/>
        <v>0.0188</v>
      </c>
      <c r="C159" s="8">
        <f t="shared" si="38"/>
        <v>570705.9512204457</v>
      </c>
      <c r="D159" s="8">
        <f t="shared" si="39"/>
        <v>907.1632755965096</v>
      </c>
      <c r="E159" s="8">
        <f t="shared" si="25"/>
        <v>9241.600733773957</v>
      </c>
      <c r="F159" s="14">
        <f t="shared" si="32"/>
        <v>0.0188</v>
      </c>
      <c r="G159" s="11">
        <f t="shared" si="35"/>
        <v>561771.6001937238</v>
      </c>
      <c r="H159" s="11">
        <f t="shared" si="36"/>
        <v>892.9617150110665</v>
      </c>
      <c r="I159" s="11">
        <f t="shared" si="30"/>
        <v>9096.924294308456</v>
      </c>
      <c r="J159" s="29">
        <f t="shared" si="31"/>
        <v>-144.67643946550197</v>
      </c>
      <c r="K159" s="32">
        <f t="shared" si="33"/>
        <v>1.2666575104304532</v>
      </c>
      <c r="L159" s="31">
        <f t="shared" si="34"/>
        <v>-114.21906732810199</v>
      </c>
    </row>
    <row r="160" spans="1:12" ht="16.5">
      <c r="A160" s="6">
        <f t="shared" si="37"/>
        <v>152</v>
      </c>
      <c r="B160" s="13">
        <f t="shared" si="27"/>
        <v>0.0188</v>
      </c>
      <c r="C160" s="8">
        <f t="shared" si="38"/>
        <v>562358.4564769171</v>
      </c>
      <c r="D160" s="8">
        <f t="shared" si="39"/>
        <v>894.1059902453649</v>
      </c>
      <c r="E160" s="8">
        <f t="shared" si="25"/>
        <v>9241.600733773957</v>
      </c>
      <c r="F160" s="14">
        <f t="shared" si="32"/>
        <v>0.0188</v>
      </c>
      <c r="G160" s="11">
        <f t="shared" si="35"/>
        <v>553554.7847397189</v>
      </c>
      <c r="H160" s="11">
        <f t="shared" si="36"/>
        <v>880.1088403035006</v>
      </c>
      <c r="I160" s="11">
        <f t="shared" si="30"/>
        <v>9096.924294308456</v>
      </c>
      <c r="J160" s="29">
        <f t="shared" si="31"/>
        <v>-144.67643946550197</v>
      </c>
      <c r="K160" s="32">
        <f t="shared" si="33"/>
        <v>1.2686419405301277</v>
      </c>
      <c r="L160" s="31">
        <f t="shared" si="34"/>
        <v>-114.04040402845739</v>
      </c>
    </row>
    <row r="161" spans="1:12" ht="16.5">
      <c r="A161" s="6">
        <f t="shared" si="37"/>
        <v>153</v>
      </c>
      <c r="B161" s="13">
        <f t="shared" si="27"/>
        <v>0.0188</v>
      </c>
      <c r="C161" s="8">
        <f t="shared" si="38"/>
        <v>553997.8839916236</v>
      </c>
      <c r="D161" s="8">
        <f t="shared" si="39"/>
        <v>881.0282484805035</v>
      </c>
      <c r="E161" s="8">
        <f t="shared" si="25"/>
        <v>9241.600733773957</v>
      </c>
      <c r="F161" s="14">
        <f t="shared" si="32"/>
        <v>0.0188</v>
      </c>
      <c r="G161" s="11">
        <f t="shared" si="35"/>
        <v>545325.096274836</v>
      </c>
      <c r="H161" s="11">
        <f t="shared" si="36"/>
        <v>867.2358294255596</v>
      </c>
      <c r="I161" s="11">
        <f t="shared" si="30"/>
        <v>9096.924294308454</v>
      </c>
      <c r="J161" s="29">
        <f t="shared" si="31"/>
        <v>-144.6764394655038</v>
      </c>
      <c r="K161" s="32">
        <f t="shared" si="33"/>
        <v>1.2706294795702917</v>
      </c>
      <c r="L161" s="31">
        <f t="shared" si="34"/>
        <v>-113.86202019681713</v>
      </c>
    </row>
    <row r="162" spans="1:12" ht="16.5">
      <c r="A162" s="6">
        <f t="shared" si="37"/>
        <v>154</v>
      </c>
      <c r="B162" s="13">
        <f t="shared" si="27"/>
        <v>0.0188</v>
      </c>
      <c r="C162" s="8">
        <f t="shared" si="38"/>
        <v>545624.2132761033</v>
      </c>
      <c r="D162" s="8">
        <f t="shared" si="39"/>
        <v>867.9300182535438</v>
      </c>
      <c r="E162" s="8">
        <f t="shared" si="25"/>
        <v>9241.60073377394</v>
      </c>
      <c r="F162" s="14">
        <f t="shared" si="32"/>
        <v>0.0188</v>
      </c>
      <c r="G162" s="11">
        <f t="shared" si="35"/>
        <v>537082.5146313581</v>
      </c>
      <c r="H162" s="11">
        <f t="shared" si="36"/>
        <v>854.3426508305764</v>
      </c>
      <c r="I162" s="11">
        <f t="shared" si="30"/>
        <v>9096.924294308437</v>
      </c>
      <c r="J162" s="29">
        <f t="shared" si="31"/>
        <v>-144.67643946550197</v>
      </c>
      <c r="K162" s="32">
        <f t="shared" si="33"/>
        <v>1.2726201324216186</v>
      </c>
      <c r="L162" s="31">
        <f t="shared" si="34"/>
        <v>-113.68391539602857</v>
      </c>
    </row>
    <row r="163" spans="1:12" ht="16.5">
      <c r="A163" s="6">
        <f t="shared" si="37"/>
        <v>155</v>
      </c>
      <c r="B163" s="13">
        <f t="shared" si="27"/>
        <v>0.0188</v>
      </c>
      <c r="C163" s="8">
        <f t="shared" si="38"/>
        <v>537237.4238097952</v>
      </c>
      <c r="D163" s="8">
        <f t="shared" si="39"/>
        <v>854.8112674658951</v>
      </c>
      <c r="E163" s="8">
        <f t="shared" si="25"/>
        <v>9241.60073377395</v>
      </c>
      <c r="F163" s="14">
        <f t="shared" si="32"/>
        <v>0.0188</v>
      </c>
      <c r="G163" s="11">
        <f t="shared" si="35"/>
        <v>528827.0196099721</v>
      </c>
      <c r="H163" s="11">
        <f t="shared" si="36"/>
        <v>841.4292729224611</v>
      </c>
      <c r="I163" s="11">
        <f t="shared" si="30"/>
        <v>9096.924294308445</v>
      </c>
      <c r="J163" s="29">
        <f t="shared" si="31"/>
        <v>-144.6764394655056</v>
      </c>
      <c r="K163" s="32">
        <f t="shared" si="33"/>
        <v>1.2746139039624125</v>
      </c>
      <c r="L163" s="31">
        <f t="shared" si="34"/>
        <v>-113.50608918963434</v>
      </c>
    </row>
    <row r="164" spans="1:12" ht="16.5">
      <c r="A164" s="6">
        <f t="shared" si="37"/>
        <v>156</v>
      </c>
      <c r="B164" s="13">
        <f t="shared" si="27"/>
        <v>0.0188</v>
      </c>
      <c r="C164" s="8">
        <f t="shared" si="38"/>
        <v>528837.4950399899</v>
      </c>
      <c r="D164" s="8">
        <f t="shared" si="39"/>
        <v>841.671963968679</v>
      </c>
      <c r="E164" s="8">
        <f t="shared" si="25"/>
        <v>9241.600733773961</v>
      </c>
      <c r="F164" s="14">
        <f t="shared" si="32"/>
        <v>0.0188</v>
      </c>
      <c r="G164" s="11">
        <f t="shared" si="35"/>
        <v>520558.5909797193</v>
      </c>
      <c r="H164" s="11">
        <f t="shared" si="36"/>
        <v>828.495664055623</v>
      </c>
      <c r="I164" s="11">
        <f t="shared" si="30"/>
        <v>9096.924294308461</v>
      </c>
      <c r="J164" s="29">
        <f t="shared" si="31"/>
        <v>-144.67643946550015</v>
      </c>
      <c r="K164" s="32">
        <f t="shared" si="33"/>
        <v>1.2766107990786204</v>
      </c>
      <c r="L164" s="31">
        <f t="shared" si="34"/>
        <v>-113.32854114184116</v>
      </c>
    </row>
    <row r="165" spans="1:12" ht="16.5">
      <c r="A165" s="6">
        <f t="shared" si="37"/>
        <v>157</v>
      </c>
      <c r="B165" s="13">
        <f t="shared" si="27"/>
        <v>0.0188</v>
      </c>
      <c r="C165" s="8">
        <f t="shared" si="38"/>
        <v>520424.4063817786</v>
      </c>
      <c r="D165" s="8">
        <f t="shared" si="39"/>
        <v>828.5120755626509</v>
      </c>
      <c r="E165" s="8">
        <f t="shared" si="25"/>
        <v>9241.600733773976</v>
      </c>
      <c r="F165" s="14">
        <f t="shared" si="32"/>
        <v>0.0188</v>
      </c>
      <c r="G165" s="11">
        <f t="shared" si="35"/>
        <v>512277.2084779457</v>
      </c>
      <c r="H165" s="11">
        <f t="shared" si="36"/>
        <v>815.5417925348937</v>
      </c>
      <c r="I165" s="11">
        <f t="shared" si="30"/>
        <v>9096.924294308472</v>
      </c>
      <c r="J165" s="29">
        <f t="shared" si="31"/>
        <v>-144.6764394655038</v>
      </c>
      <c r="K165" s="32">
        <f t="shared" si="33"/>
        <v>1.2786108226638437</v>
      </c>
      <c r="L165" s="31">
        <f t="shared" si="34"/>
        <v>-113.15127081756314</v>
      </c>
    </row>
    <row r="166" spans="1:12" ht="16.5">
      <c r="A166" s="6">
        <f t="shared" si="37"/>
        <v>158</v>
      </c>
      <c r="B166" s="13">
        <f t="shared" si="27"/>
        <v>0.0188</v>
      </c>
      <c r="C166" s="8">
        <f t="shared" si="38"/>
        <v>511998.13721800275</v>
      </c>
      <c r="D166" s="8">
        <f t="shared" si="39"/>
        <v>815.3315699981199</v>
      </c>
      <c r="E166" s="8">
        <f t="shared" si="25"/>
        <v>9241.600733773947</v>
      </c>
      <c r="F166" s="14">
        <f t="shared" si="32"/>
        <v>0.0188</v>
      </c>
      <c r="G166" s="11">
        <f t="shared" si="35"/>
        <v>503982.8518102527</v>
      </c>
      <c r="H166" s="11">
        <f t="shared" si="36"/>
        <v>802.5676266154483</v>
      </c>
      <c r="I166" s="11">
        <f t="shared" si="30"/>
        <v>9096.924294308446</v>
      </c>
      <c r="J166" s="29">
        <f t="shared" si="31"/>
        <v>-144.67643946550015</v>
      </c>
      <c r="K166" s="32">
        <f t="shared" si="33"/>
        <v>1.2806139796193505</v>
      </c>
      <c r="L166" s="31">
        <f t="shared" si="34"/>
        <v>-112.97427778236792</v>
      </c>
    </row>
    <row r="167" spans="1:12" ht="16.5">
      <c r="A167" s="6">
        <f t="shared" si="37"/>
        <v>159</v>
      </c>
      <c r="B167" s="13">
        <f t="shared" si="27"/>
        <v>0.0188</v>
      </c>
      <c r="C167" s="8">
        <f t="shared" si="38"/>
        <v>503558.6668992037</v>
      </c>
      <c r="D167" s="8">
        <f t="shared" si="39"/>
        <v>802.1304149748711</v>
      </c>
      <c r="E167" s="8">
        <f aca="true" t="shared" si="40" ref="E167:E212">-PMT(B167/12,$B$4-A167+1,C166)</f>
        <v>9241.60073377393</v>
      </c>
      <c r="F167" s="14">
        <f t="shared" si="32"/>
        <v>0.0188</v>
      </c>
      <c r="G167" s="11">
        <f t="shared" si="35"/>
        <v>495675.500650447</v>
      </c>
      <c r="H167" s="11">
        <f t="shared" si="36"/>
        <v>789.5731345027293</v>
      </c>
      <c r="I167" s="11">
        <f t="shared" si="30"/>
        <v>9096.924294308428</v>
      </c>
      <c r="J167" s="29">
        <f t="shared" si="31"/>
        <v>-144.67643946550197</v>
      </c>
      <c r="K167" s="32">
        <f t="shared" si="33"/>
        <v>1.2826202748540876</v>
      </c>
      <c r="L167" s="31">
        <f t="shared" si="34"/>
        <v>-112.79756160252538</v>
      </c>
    </row>
    <row r="168" spans="1:12" ht="16.5">
      <c r="A168" s="6">
        <f t="shared" si="37"/>
        <v>160</v>
      </c>
      <c r="B168" s="13">
        <f t="shared" si="27"/>
        <v>0.0188</v>
      </c>
      <c r="C168" s="8">
        <f t="shared" si="38"/>
        <v>495105.97474357183</v>
      </c>
      <c r="D168" s="8">
        <f t="shared" si="39"/>
        <v>788.9085781420858</v>
      </c>
      <c r="E168" s="8">
        <f t="shared" si="40"/>
        <v>9241.60073377392</v>
      </c>
      <c r="F168" s="14">
        <f t="shared" si="32"/>
        <v>0.0188</v>
      </c>
      <c r="G168" s="11">
        <f t="shared" si="35"/>
        <v>487355.1346404909</v>
      </c>
      <c r="H168" s="11">
        <f t="shared" si="36"/>
        <v>776.558284352367</v>
      </c>
      <c r="I168" s="11">
        <f t="shared" si="30"/>
        <v>9096.924294308415</v>
      </c>
      <c r="J168" s="29">
        <f t="shared" si="31"/>
        <v>-144.6764394655038</v>
      </c>
      <c r="K168" s="32">
        <f t="shared" si="33"/>
        <v>1.2846297132846924</v>
      </c>
      <c r="L168" s="31">
        <f t="shared" si="34"/>
        <v>-112.62112184496966</v>
      </c>
    </row>
    <row r="169" spans="1:12" ht="16.5">
      <c r="A169" s="6">
        <f t="shared" si="37"/>
        <v>161</v>
      </c>
      <c r="B169" s="13">
        <f t="shared" si="27"/>
        <v>0.0188</v>
      </c>
      <c r="C169" s="8">
        <f t="shared" si="38"/>
        <v>486640.0400368961</v>
      </c>
      <c r="D169" s="8">
        <f t="shared" si="39"/>
        <v>775.6660270982626</v>
      </c>
      <c r="E169" s="8">
        <f t="shared" si="40"/>
        <v>9241.60073377395</v>
      </c>
      <c r="F169" s="14">
        <f t="shared" si="32"/>
        <v>0.0188</v>
      </c>
      <c r="G169" s="11">
        <f t="shared" si="35"/>
        <v>479021.7333904526</v>
      </c>
      <c r="H169" s="11">
        <f t="shared" si="36"/>
        <v>763.5230442701026</v>
      </c>
      <c r="I169" s="11">
        <f t="shared" si="30"/>
        <v>9096.924294308448</v>
      </c>
      <c r="J169" s="29">
        <f t="shared" si="31"/>
        <v>-144.67643946550197</v>
      </c>
      <c r="K169" s="32">
        <f t="shared" si="33"/>
        <v>1.2866422998355052</v>
      </c>
      <c r="L169" s="31">
        <f t="shared" si="34"/>
        <v>-112.44495807731379</v>
      </c>
    </row>
    <row r="170" spans="1:12" ht="16.5">
      <c r="A170" s="6">
        <f t="shared" si="37"/>
        <v>162</v>
      </c>
      <c r="B170" s="13">
        <f t="shared" si="27"/>
        <v>0.0188</v>
      </c>
      <c r="C170" s="8">
        <f t="shared" si="38"/>
        <v>478160.84203251335</v>
      </c>
      <c r="D170" s="8">
        <f t="shared" si="39"/>
        <v>762.4027293911373</v>
      </c>
      <c r="E170" s="8">
        <f t="shared" si="40"/>
        <v>9241.60073377393</v>
      </c>
      <c r="F170" s="14">
        <f t="shared" si="32"/>
        <v>0.0188</v>
      </c>
      <c r="G170" s="11">
        <f t="shared" si="35"/>
        <v>470675.27647845587</v>
      </c>
      <c r="H170" s="11">
        <f t="shared" si="36"/>
        <v>750.4673823117091</v>
      </c>
      <c r="I170" s="11">
        <f t="shared" si="30"/>
        <v>9096.924294308428</v>
      </c>
      <c r="J170" s="29">
        <f t="shared" si="31"/>
        <v>-144.67643946550197</v>
      </c>
      <c r="K170" s="32">
        <f t="shared" si="33"/>
        <v>1.288658039438581</v>
      </c>
      <c r="L170" s="31">
        <f t="shared" si="34"/>
        <v>-112.26906986785413</v>
      </c>
    </row>
    <row r="171" spans="1:12" ht="16.5">
      <c r="A171" s="6">
        <f t="shared" si="37"/>
        <v>163</v>
      </c>
      <c r="B171" s="13">
        <f t="shared" si="27"/>
        <v>0.0188</v>
      </c>
      <c r="C171" s="8">
        <f t="shared" si="38"/>
        <v>469668.359951257</v>
      </c>
      <c r="D171" s="8">
        <f t="shared" si="39"/>
        <v>749.1186525176043</v>
      </c>
      <c r="E171" s="8">
        <f t="shared" si="40"/>
        <v>9241.600733773945</v>
      </c>
      <c r="F171" s="14">
        <f t="shared" si="32"/>
        <v>0.0188</v>
      </c>
      <c r="G171" s="11">
        <f t="shared" si="35"/>
        <v>462315.74345063034</v>
      </c>
      <c r="H171" s="11">
        <f t="shared" si="36"/>
        <v>737.3912664829141</v>
      </c>
      <c r="I171" s="11">
        <f t="shared" si="30"/>
        <v>9096.924294308441</v>
      </c>
      <c r="J171" s="29">
        <f t="shared" si="31"/>
        <v>-144.6764394655038</v>
      </c>
      <c r="K171" s="32">
        <f t="shared" si="33"/>
        <v>1.2906769370337015</v>
      </c>
      <c r="L171" s="31">
        <f t="shared" si="34"/>
        <v>-112.09345678555816</v>
      </c>
    </row>
    <row r="172" spans="1:12" ht="16.5">
      <c r="A172" s="6">
        <f t="shared" si="37"/>
        <v>164</v>
      </c>
      <c r="B172" s="13">
        <f t="shared" si="27"/>
        <v>0.0188</v>
      </c>
      <c r="C172" s="8">
        <f t="shared" si="38"/>
        <v>461162.5729814067</v>
      </c>
      <c r="D172" s="8">
        <f t="shared" si="39"/>
        <v>735.813763923636</v>
      </c>
      <c r="E172" s="8">
        <f t="shared" si="40"/>
        <v>9241.600733773943</v>
      </c>
      <c r="F172" s="14">
        <f t="shared" si="32"/>
        <v>0.0188</v>
      </c>
      <c r="G172" s="11">
        <f t="shared" si="35"/>
        <v>453943.1138210612</v>
      </c>
      <c r="H172" s="11">
        <f t="shared" si="36"/>
        <v>724.2946647393209</v>
      </c>
      <c r="I172" s="11">
        <f t="shared" si="30"/>
        <v>9096.92429430844</v>
      </c>
      <c r="J172" s="29">
        <f t="shared" si="31"/>
        <v>-144.6764394655038</v>
      </c>
      <c r="K172" s="32">
        <f t="shared" si="33"/>
        <v>1.2926989975683876</v>
      </c>
      <c r="L172" s="31">
        <f t="shared" si="34"/>
        <v>-111.91811840006473</v>
      </c>
    </row>
    <row r="173" spans="1:12" ht="16.5">
      <c r="A173" s="6">
        <f t="shared" si="37"/>
        <v>165</v>
      </c>
      <c r="B173" s="13">
        <f t="shared" si="27"/>
        <v>0.0188</v>
      </c>
      <c r="C173" s="8">
        <f t="shared" si="38"/>
        <v>452643.46027863695</v>
      </c>
      <c r="D173" s="8">
        <f t="shared" si="39"/>
        <v>722.4880310042039</v>
      </c>
      <c r="E173" s="8">
        <f t="shared" si="40"/>
        <v>9241.600733773956</v>
      </c>
      <c r="F173" s="14">
        <f t="shared" si="32"/>
        <v>0.0188</v>
      </c>
      <c r="G173" s="11">
        <f t="shared" si="35"/>
        <v>445557.3670717391</v>
      </c>
      <c r="H173" s="11">
        <f t="shared" si="36"/>
        <v>711.1775449863293</v>
      </c>
      <c r="I173" s="11">
        <f t="shared" si="30"/>
        <v>9096.924294308452</v>
      </c>
      <c r="J173" s="29">
        <f t="shared" si="31"/>
        <v>-144.6764394655038</v>
      </c>
      <c r="K173" s="32">
        <f t="shared" si="33"/>
        <v>1.2947242259979115</v>
      </c>
      <c r="L173" s="31">
        <f t="shared" si="34"/>
        <v>-111.74305428169008</v>
      </c>
    </row>
    <row r="174" spans="1:12" ht="16.5">
      <c r="A174" s="6">
        <f t="shared" si="37"/>
        <v>166</v>
      </c>
      <c r="B174" s="13">
        <f t="shared" si="27"/>
        <v>0.0188</v>
      </c>
      <c r="C174" s="8">
        <f t="shared" si="38"/>
        <v>444111.0009659662</v>
      </c>
      <c r="D174" s="8">
        <f t="shared" si="39"/>
        <v>709.1414211031979</v>
      </c>
      <c r="E174" s="8">
        <f t="shared" si="40"/>
        <v>9241.600733773925</v>
      </c>
      <c r="F174" s="14">
        <f t="shared" si="32"/>
        <v>0.0188</v>
      </c>
      <c r="G174" s="11">
        <f t="shared" si="35"/>
        <v>437158.48265250976</v>
      </c>
      <c r="H174" s="11">
        <f t="shared" si="36"/>
        <v>698.0398750790579</v>
      </c>
      <c r="I174" s="11">
        <f t="shared" si="30"/>
        <v>9096.924294308423</v>
      </c>
      <c r="J174" s="29">
        <f t="shared" si="31"/>
        <v>-144.67643946550197</v>
      </c>
      <c r="K174" s="32">
        <f t="shared" si="33"/>
        <v>1.2967526272853083</v>
      </c>
      <c r="L174" s="31">
        <f t="shared" si="34"/>
        <v>-111.56826400141978</v>
      </c>
    </row>
    <row r="175" spans="1:12" ht="16.5">
      <c r="A175" s="6">
        <f t="shared" si="37"/>
        <v>167</v>
      </c>
      <c r="B175" s="13">
        <f aca="true" t="shared" si="41" ref="B175:B224">$B$2</f>
        <v>0.0188</v>
      </c>
      <c r="C175" s="8">
        <f t="shared" si="38"/>
        <v>435565.1741337056</v>
      </c>
      <c r="D175" s="8">
        <f t="shared" si="39"/>
        <v>695.773901513347</v>
      </c>
      <c r="E175" s="8">
        <f t="shared" si="40"/>
        <v>9241.600733773921</v>
      </c>
      <c r="F175" s="14">
        <f t="shared" si="32"/>
        <v>0.0188</v>
      </c>
      <c r="G175" s="11">
        <f t="shared" si="35"/>
        <v>428746.4399810236</v>
      </c>
      <c r="H175" s="11">
        <f t="shared" si="36"/>
        <v>684.8816228222653</v>
      </c>
      <c r="I175" s="11">
        <f t="shared" si="30"/>
        <v>9096.924294308421</v>
      </c>
      <c r="J175" s="29">
        <f t="shared" si="31"/>
        <v>-144.67643946550015</v>
      </c>
      <c r="K175" s="32">
        <f t="shared" si="33"/>
        <v>1.2987842064013886</v>
      </c>
      <c r="L175" s="31">
        <f t="shared" si="34"/>
        <v>-111.39374713091327</v>
      </c>
    </row>
    <row r="176" spans="1:12" ht="16.5">
      <c r="A176" s="6">
        <f t="shared" si="37"/>
        <v>168</v>
      </c>
      <c r="B176" s="13">
        <f t="shared" si="41"/>
        <v>0.0188</v>
      </c>
      <c r="C176" s="8">
        <f t="shared" si="38"/>
        <v>427005.95883940783</v>
      </c>
      <c r="D176" s="8">
        <f t="shared" si="39"/>
        <v>682.3854394761388</v>
      </c>
      <c r="E176" s="8">
        <f t="shared" si="40"/>
        <v>9241.600733773936</v>
      </c>
      <c r="F176" s="14">
        <f t="shared" si="32"/>
        <v>0.0188</v>
      </c>
      <c r="G176" s="11">
        <f t="shared" si="35"/>
        <v>420321.21844268544</v>
      </c>
      <c r="H176" s="11">
        <f t="shared" si="36"/>
        <v>671.7027559702703</v>
      </c>
      <c r="I176" s="11">
        <f t="shared" si="30"/>
        <v>9096.924294308435</v>
      </c>
      <c r="J176" s="29">
        <f t="shared" si="31"/>
        <v>-144.67643946550015</v>
      </c>
      <c r="K176" s="32">
        <f t="shared" si="33"/>
        <v>1.3008189683247509</v>
      </c>
      <c r="L176" s="31">
        <f t="shared" si="34"/>
        <v>-111.21950324250001</v>
      </c>
    </row>
    <row r="177" spans="1:12" ht="16.5">
      <c r="A177" s="6">
        <f t="shared" si="37"/>
        <v>169</v>
      </c>
      <c r="B177" s="13">
        <f t="shared" si="41"/>
        <v>0.0188</v>
      </c>
      <c r="C177" s="8">
        <f t="shared" si="38"/>
        <v>418433.33410781564</v>
      </c>
      <c r="D177" s="8">
        <f t="shared" si="39"/>
        <v>668.976002181739</v>
      </c>
      <c r="E177" s="8">
        <f t="shared" si="40"/>
        <v>9241.600733773934</v>
      </c>
      <c r="F177" s="14">
        <f t="shared" si="32"/>
        <v>0.0188</v>
      </c>
      <c r="G177" s="11">
        <f t="shared" si="35"/>
        <v>411882.79739060387</v>
      </c>
      <c r="H177" s="11">
        <f t="shared" si="36"/>
        <v>658.5032422268739</v>
      </c>
      <c r="I177" s="11">
        <f t="shared" si="30"/>
        <v>9096.924294308432</v>
      </c>
      <c r="J177" s="29">
        <f t="shared" si="31"/>
        <v>-144.67643946550197</v>
      </c>
      <c r="K177" s="32">
        <f t="shared" si="33"/>
        <v>1.302856918041793</v>
      </c>
      <c r="L177" s="31">
        <f t="shared" si="34"/>
        <v>-111.04553190917703</v>
      </c>
    </row>
    <row r="178" spans="1:12" ht="16.5">
      <c r="A178" s="6">
        <f t="shared" si="37"/>
        <v>170</v>
      </c>
      <c r="B178" s="13">
        <f t="shared" si="41"/>
        <v>0.0188</v>
      </c>
      <c r="C178" s="8">
        <f t="shared" si="38"/>
        <v>409847.27893081063</v>
      </c>
      <c r="D178" s="8">
        <f t="shared" si="39"/>
        <v>655.5455567689112</v>
      </c>
      <c r="E178" s="8">
        <f t="shared" si="40"/>
        <v>9241.60073377391</v>
      </c>
      <c r="F178" s="14">
        <f t="shared" si="32"/>
        <v>0.0188</v>
      </c>
      <c r="G178" s="11">
        <f t="shared" si="35"/>
        <v>403431.15614554076</v>
      </c>
      <c r="H178" s="11">
        <f t="shared" si="36"/>
        <v>645.2830492452794</v>
      </c>
      <c r="I178" s="11">
        <f t="shared" si="30"/>
        <v>9096.92429430841</v>
      </c>
      <c r="J178" s="29">
        <f t="shared" si="31"/>
        <v>-144.67643946550015</v>
      </c>
      <c r="K178" s="32">
        <f t="shared" si="33"/>
        <v>1.3048980605467253</v>
      </c>
      <c r="L178" s="31">
        <f t="shared" si="34"/>
        <v>-110.87183270460507</v>
      </c>
    </row>
    <row r="179" spans="1:12" ht="16.5">
      <c r="A179" s="6">
        <f t="shared" si="37"/>
        <v>171</v>
      </c>
      <c r="B179" s="13">
        <f t="shared" si="41"/>
        <v>0.0188</v>
      </c>
      <c r="C179" s="8">
        <f t="shared" si="38"/>
        <v>401247.77226736164</v>
      </c>
      <c r="D179" s="8">
        <f t="shared" si="39"/>
        <v>642.0940703249368</v>
      </c>
      <c r="E179" s="8">
        <f t="shared" si="40"/>
        <v>9241.60073377392</v>
      </c>
      <c r="F179" s="14">
        <f t="shared" si="32"/>
        <v>0.0188</v>
      </c>
      <c r="G179" s="11">
        <f t="shared" si="35"/>
        <v>394966.27399586036</v>
      </c>
      <c r="H179" s="11">
        <f t="shared" si="36"/>
        <v>632.042144628014</v>
      </c>
      <c r="I179" s="11">
        <f t="shared" si="30"/>
        <v>9096.924294308417</v>
      </c>
      <c r="J179" s="29">
        <f t="shared" si="31"/>
        <v>-144.67643946550197</v>
      </c>
      <c r="K179" s="32">
        <f t="shared" si="33"/>
        <v>1.306942400841582</v>
      </c>
      <c r="L179" s="31">
        <f t="shared" si="34"/>
        <v>-110.69840520312157</v>
      </c>
    </row>
    <row r="180" spans="1:12" ht="16.5">
      <c r="A180" s="6">
        <f t="shared" si="37"/>
        <v>172</v>
      </c>
      <c r="B180" s="13">
        <f t="shared" si="41"/>
        <v>0.0188</v>
      </c>
      <c r="C180" s="8">
        <f t="shared" si="38"/>
        <v>392634.7930434732</v>
      </c>
      <c r="D180" s="8">
        <f t="shared" si="39"/>
        <v>628.6215098855333</v>
      </c>
      <c r="E180" s="8">
        <f t="shared" si="40"/>
        <v>9241.600733773934</v>
      </c>
      <c r="F180" s="14">
        <f t="shared" si="32"/>
        <v>0.0188</v>
      </c>
      <c r="G180" s="11">
        <f t="shared" si="35"/>
        <v>386488.1301974788</v>
      </c>
      <c r="H180" s="11">
        <f t="shared" si="36"/>
        <v>618.780495926848</v>
      </c>
      <c r="I180" s="11">
        <f t="shared" si="30"/>
        <v>9096.924294308432</v>
      </c>
      <c r="J180" s="29">
        <f t="shared" si="31"/>
        <v>-144.67643946550197</v>
      </c>
      <c r="K180" s="32">
        <f t="shared" si="33"/>
        <v>1.3089899439362338</v>
      </c>
      <c r="L180" s="31">
        <f t="shared" si="34"/>
        <v>-110.52524897972</v>
      </c>
    </row>
    <row r="181" spans="1:12" ht="16.5">
      <c r="A181" s="6">
        <f t="shared" si="37"/>
        <v>173</v>
      </c>
      <c r="B181" s="13">
        <f t="shared" si="41"/>
        <v>0.0188</v>
      </c>
      <c r="C181" s="8">
        <f t="shared" si="38"/>
        <v>384008.32015213405</v>
      </c>
      <c r="D181" s="8">
        <f t="shared" si="39"/>
        <v>615.1278424347747</v>
      </c>
      <c r="E181" s="8">
        <f t="shared" si="40"/>
        <v>9241.600733773945</v>
      </c>
      <c r="F181" s="14">
        <f t="shared" si="32"/>
        <v>0.0188</v>
      </c>
      <c r="G181" s="11">
        <f t="shared" si="35"/>
        <v>377996.7039738131</v>
      </c>
      <c r="H181" s="11">
        <f t="shared" si="36"/>
        <v>605.4980706427168</v>
      </c>
      <c r="I181" s="11">
        <f t="shared" si="30"/>
        <v>9096.924294308445</v>
      </c>
      <c r="J181" s="29">
        <f t="shared" si="31"/>
        <v>-144.67643946550015</v>
      </c>
      <c r="K181" s="32">
        <f t="shared" si="33"/>
        <v>1.3110406948484006</v>
      </c>
      <c r="L181" s="31">
        <f t="shared" si="34"/>
        <v>-110.35236361006285</v>
      </c>
    </row>
    <row r="182" spans="1:12" ht="16.5">
      <c r="A182" s="6">
        <f t="shared" si="37"/>
        <v>174</v>
      </c>
      <c r="B182" s="13">
        <f t="shared" si="41"/>
        <v>0.0188</v>
      </c>
      <c r="C182" s="8">
        <f t="shared" si="38"/>
        <v>375368.33245326515</v>
      </c>
      <c r="D182" s="8">
        <f t="shared" si="39"/>
        <v>601.6130349050101</v>
      </c>
      <c r="E182" s="8">
        <f t="shared" si="40"/>
        <v>9241.600733773925</v>
      </c>
      <c r="F182" s="14">
        <f t="shared" si="32"/>
        <v>0.0188</v>
      </c>
      <c r="G182" s="11">
        <f t="shared" si="35"/>
        <v>369491.97451573034</v>
      </c>
      <c r="H182" s="11">
        <f t="shared" si="36"/>
        <v>592.1948362256405</v>
      </c>
      <c r="I182" s="11">
        <f t="shared" si="30"/>
        <v>9096.924294308426</v>
      </c>
      <c r="J182" s="29">
        <f t="shared" si="31"/>
        <v>-144.67643946549833</v>
      </c>
      <c r="K182" s="32">
        <f t="shared" si="33"/>
        <v>1.3130946586036631</v>
      </c>
      <c r="L182" s="31">
        <f t="shared" si="34"/>
        <v>-110.17974867047771</v>
      </c>
    </row>
    <row r="183" spans="1:12" ht="16.5">
      <c r="A183" s="6">
        <f t="shared" si="37"/>
        <v>175</v>
      </c>
      <c r="B183" s="13">
        <f t="shared" si="41"/>
        <v>0.0188</v>
      </c>
      <c r="C183" s="8">
        <f t="shared" si="38"/>
        <v>366714.808773668</v>
      </c>
      <c r="D183" s="8">
        <f t="shared" si="39"/>
        <v>588.0770541767821</v>
      </c>
      <c r="E183" s="8">
        <f t="shared" si="40"/>
        <v>9241.600733773917</v>
      </c>
      <c r="F183" s="14">
        <f t="shared" si="32"/>
        <v>0.0188</v>
      </c>
      <c r="G183" s="11">
        <f t="shared" si="35"/>
        <v>360973.9209814966</v>
      </c>
      <c r="H183" s="11">
        <f t="shared" si="36"/>
        <v>578.8707600746442</v>
      </c>
      <c r="I183" s="11">
        <f t="shared" si="30"/>
        <v>9096.924294308421</v>
      </c>
      <c r="J183" s="29">
        <f t="shared" si="31"/>
        <v>-144.67643946549651</v>
      </c>
      <c r="K183" s="32">
        <f t="shared" si="33"/>
        <v>1.3151518402354756</v>
      </c>
      <c r="L183" s="31">
        <f t="shared" si="34"/>
        <v>-110.00740373795352</v>
      </c>
    </row>
    <row r="184" spans="1:12" ht="16.5">
      <c r="A184" s="6">
        <f t="shared" si="37"/>
        <v>176</v>
      </c>
      <c r="B184" s="13">
        <f t="shared" si="41"/>
        <v>0.0188</v>
      </c>
      <c r="C184" s="8">
        <f t="shared" si="38"/>
        <v>358047.72790697287</v>
      </c>
      <c r="D184" s="8">
        <f t="shared" si="39"/>
        <v>574.5198670787466</v>
      </c>
      <c r="E184" s="8">
        <f t="shared" si="40"/>
        <v>9241.600733773901</v>
      </c>
      <c r="F184" s="14">
        <f t="shared" si="32"/>
        <v>0.0188</v>
      </c>
      <c r="G184" s="11">
        <f t="shared" si="35"/>
        <v>352442.52249672584</v>
      </c>
      <c r="H184" s="11">
        <f t="shared" si="36"/>
        <v>565.525809537678</v>
      </c>
      <c r="I184" s="11">
        <f t="shared" si="30"/>
        <v>9096.924294308405</v>
      </c>
      <c r="J184" s="29">
        <f t="shared" si="31"/>
        <v>-144.67643946549651</v>
      </c>
      <c r="K184" s="32">
        <f t="shared" si="33"/>
        <v>1.317212244785178</v>
      </c>
      <c r="L184" s="31">
        <f t="shared" si="34"/>
        <v>-109.8353283901423</v>
      </c>
    </row>
    <row r="185" spans="1:12" ht="16.5">
      <c r="A185" s="6">
        <f t="shared" si="37"/>
        <v>177</v>
      </c>
      <c r="B185" s="13">
        <f t="shared" si="41"/>
        <v>0.0188</v>
      </c>
      <c r="C185" s="8">
        <f t="shared" si="38"/>
        <v>349367.06861358654</v>
      </c>
      <c r="D185" s="8">
        <f t="shared" si="39"/>
        <v>560.9414403875909</v>
      </c>
      <c r="E185" s="8">
        <f t="shared" si="40"/>
        <v>9241.600733773917</v>
      </c>
      <c r="F185" s="14">
        <f t="shared" si="32"/>
        <v>0.0188</v>
      </c>
      <c r="G185" s="11">
        <f t="shared" si="35"/>
        <v>343897.75815432897</v>
      </c>
      <c r="H185" s="11">
        <f t="shared" si="36"/>
        <v>552.1599519115372</v>
      </c>
      <c r="I185" s="11">
        <f t="shared" si="30"/>
        <v>9096.92429430842</v>
      </c>
      <c r="J185" s="29">
        <f t="shared" si="31"/>
        <v>-144.67643946549833</v>
      </c>
      <c r="K185" s="32">
        <f t="shared" si="33"/>
        <v>1.3192758773020081</v>
      </c>
      <c r="L185" s="31">
        <f t="shared" si="34"/>
        <v>-109.66352220535528</v>
      </c>
    </row>
    <row r="186" spans="1:12" ht="16.5">
      <c r="A186" s="6">
        <f t="shared" si="37"/>
        <v>178</v>
      </c>
      <c r="B186" s="13">
        <f t="shared" si="41"/>
        <v>0.0188</v>
      </c>
      <c r="C186" s="8">
        <f t="shared" si="38"/>
        <v>340672.8096206406</v>
      </c>
      <c r="D186" s="8">
        <f t="shared" si="39"/>
        <v>547.3417408279523</v>
      </c>
      <c r="E186" s="8">
        <f t="shared" si="40"/>
        <v>9241.600733773917</v>
      </c>
      <c r="F186" s="14">
        <f t="shared" si="32"/>
        <v>0.0188</v>
      </c>
      <c r="G186" s="11">
        <f t="shared" si="35"/>
        <v>335339.60701446235</v>
      </c>
      <c r="H186" s="11">
        <f t="shared" si="36"/>
        <v>538.7731544417821</v>
      </c>
      <c r="I186" s="11">
        <f t="shared" si="30"/>
        <v>9096.92429430842</v>
      </c>
      <c r="J186" s="29">
        <f t="shared" si="31"/>
        <v>-144.67643946549833</v>
      </c>
      <c r="K186" s="32">
        <f t="shared" si="33"/>
        <v>1.3213427428431146</v>
      </c>
      <c r="L186" s="31">
        <f t="shared" si="34"/>
        <v>-109.4919847625606</v>
      </c>
    </row>
    <row r="187" spans="1:12" ht="16.5">
      <c r="A187" s="6">
        <f t="shared" si="37"/>
        <v>179</v>
      </c>
      <c r="B187" s="13">
        <f t="shared" si="41"/>
        <v>0.0188</v>
      </c>
      <c r="C187" s="8">
        <f t="shared" si="38"/>
        <v>331964.92962193897</v>
      </c>
      <c r="D187" s="8">
        <f t="shared" si="39"/>
        <v>533.7207350723369</v>
      </c>
      <c r="E187" s="8">
        <f t="shared" si="40"/>
        <v>9241.600733773945</v>
      </c>
      <c r="F187" s="14">
        <f t="shared" si="32"/>
        <v>0.0188</v>
      </c>
      <c r="G187" s="11">
        <f t="shared" si="35"/>
        <v>326768.0481044766</v>
      </c>
      <c r="H187" s="11">
        <f t="shared" si="36"/>
        <v>525.3653843226576</v>
      </c>
      <c r="I187" s="11">
        <f t="shared" si="30"/>
        <v>9096.924294308446</v>
      </c>
      <c r="J187" s="29">
        <f t="shared" si="31"/>
        <v>-144.67643946549833</v>
      </c>
      <c r="K187" s="32">
        <f t="shared" si="33"/>
        <v>1.3234128464735688</v>
      </c>
      <c r="L187" s="31">
        <f t="shared" si="34"/>
        <v>-109.32071564138909</v>
      </c>
    </row>
    <row r="188" spans="1:12" ht="16.5">
      <c r="A188" s="6">
        <f t="shared" si="37"/>
        <v>180</v>
      </c>
      <c r="B188" s="13">
        <f t="shared" si="41"/>
        <v>0.0188</v>
      </c>
      <c r="C188" s="8">
        <f t="shared" si="38"/>
        <v>323243.4072779061</v>
      </c>
      <c r="D188" s="8">
        <f t="shared" si="39"/>
        <v>520.0783897410378</v>
      </c>
      <c r="E188" s="8">
        <f t="shared" si="40"/>
        <v>9241.60073377391</v>
      </c>
      <c r="F188" s="14">
        <f t="shared" si="32"/>
        <v>0.0188</v>
      </c>
      <c r="G188" s="11">
        <f t="shared" si="35"/>
        <v>318183.0604188652</v>
      </c>
      <c r="H188" s="11">
        <f t="shared" si="36"/>
        <v>511.93660869701336</v>
      </c>
      <c r="I188" s="11">
        <f t="shared" si="30"/>
        <v>9096.924294308414</v>
      </c>
      <c r="J188" s="29">
        <f t="shared" si="31"/>
        <v>-144.67643946549651</v>
      </c>
      <c r="K188" s="32">
        <f t="shared" si="33"/>
        <v>1.3254861932663775</v>
      </c>
      <c r="L188" s="31">
        <f t="shared" si="34"/>
        <v>-109.14971442212638</v>
      </c>
    </row>
    <row r="189" spans="1:12" ht="16.5">
      <c r="A189" s="6">
        <f t="shared" si="37"/>
        <v>181</v>
      </c>
      <c r="B189" s="13">
        <f t="shared" si="41"/>
        <v>0.0188</v>
      </c>
      <c r="C189" s="8">
        <f t="shared" si="38"/>
        <v>314508.2212155342</v>
      </c>
      <c r="D189" s="8">
        <f t="shared" si="39"/>
        <v>506.4146714020529</v>
      </c>
      <c r="E189" s="8">
        <f t="shared" si="40"/>
        <v>9241.600733773916</v>
      </c>
      <c r="F189" s="14">
        <f t="shared" si="32"/>
        <v>0.0188</v>
      </c>
      <c r="G189" s="11">
        <f t="shared" si="35"/>
        <v>309584.62291921297</v>
      </c>
      <c r="H189" s="11">
        <f t="shared" si="36"/>
        <v>498.4867946562221</v>
      </c>
      <c r="I189" s="11">
        <f t="shared" si="30"/>
        <v>9096.92429430842</v>
      </c>
      <c r="J189" s="29">
        <f t="shared" si="31"/>
        <v>-144.67643946549651</v>
      </c>
      <c r="K189" s="32">
        <f t="shared" si="33"/>
        <v>1.327562788302495</v>
      </c>
      <c r="L189" s="31">
        <f t="shared" si="34"/>
        <v>-108.97898068571874</v>
      </c>
    </row>
    <row r="190" spans="1:12" ht="16.5">
      <c r="A190" s="6">
        <f t="shared" si="37"/>
        <v>182</v>
      </c>
      <c r="B190" s="13">
        <f t="shared" si="41"/>
        <v>0.0188</v>
      </c>
      <c r="C190" s="8">
        <f t="shared" si="38"/>
        <v>305759.3500283313</v>
      </c>
      <c r="D190" s="8">
        <f t="shared" si="39"/>
        <v>492.7295465710036</v>
      </c>
      <c r="E190" s="8">
        <f t="shared" si="40"/>
        <v>9241.600733773907</v>
      </c>
      <c r="F190" s="14">
        <f t="shared" si="32"/>
        <v>0.0188</v>
      </c>
      <c r="G190" s="11">
        <f t="shared" si="35"/>
        <v>300972.7145341447</v>
      </c>
      <c r="H190" s="11">
        <f t="shared" si="36"/>
        <v>485.01590924010037</v>
      </c>
      <c r="I190" s="11">
        <f t="shared" si="30"/>
        <v>9096.924294308408</v>
      </c>
      <c r="J190" s="29">
        <f t="shared" si="31"/>
        <v>-144.67643946549833</v>
      </c>
      <c r="K190" s="32">
        <f t="shared" si="33"/>
        <v>1.3296426366708356</v>
      </c>
      <c r="L190" s="31">
        <f t="shared" si="34"/>
        <v>-108.8085140137652</v>
      </c>
    </row>
    <row r="191" spans="1:12" ht="16.5">
      <c r="A191" s="6">
        <f t="shared" si="37"/>
        <v>183</v>
      </c>
      <c r="B191" s="13">
        <f t="shared" si="41"/>
        <v>0.0188</v>
      </c>
      <c r="C191" s="8">
        <f t="shared" si="38"/>
        <v>296996.7722762684</v>
      </c>
      <c r="D191" s="8">
        <f t="shared" si="39"/>
        <v>479.02298171105235</v>
      </c>
      <c r="E191" s="8">
        <f t="shared" si="40"/>
        <v>9241.600733773925</v>
      </c>
      <c r="F191" s="14">
        <f t="shared" si="32"/>
        <v>0.0188</v>
      </c>
      <c r="G191" s="11">
        <f t="shared" si="35"/>
        <v>292347.31415927305</v>
      </c>
      <c r="H191" s="11">
        <f t="shared" si="36"/>
        <v>471.52391943682665</v>
      </c>
      <c r="I191" s="11">
        <f t="shared" si="30"/>
        <v>9096.92429430843</v>
      </c>
      <c r="J191" s="29">
        <f t="shared" si="31"/>
        <v>-144.6764394654947</v>
      </c>
      <c r="K191" s="32">
        <f t="shared" si="33"/>
        <v>1.3317257434682865</v>
      </c>
      <c r="L191" s="31">
        <f t="shared" si="34"/>
        <v>-108.6383139885138</v>
      </c>
    </row>
    <row r="192" spans="1:12" ht="16.5">
      <c r="A192" s="6">
        <f t="shared" si="37"/>
        <v>184</v>
      </c>
      <c r="B192" s="13">
        <f t="shared" si="41"/>
        <v>0.0188</v>
      </c>
      <c r="C192" s="8">
        <f t="shared" si="38"/>
        <v>288220.46648572735</v>
      </c>
      <c r="D192" s="8">
        <f t="shared" si="39"/>
        <v>465.2949432328205</v>
      </c>
      <c r="E192" s="8">
        <f t="shared" si="40"/>
        <v>9241.600733773897</v>
      </c>
      <c r="F192" s="14">
        <f t="shared" si="32"/>
        <v>0.0188</v>
      </c>
      <c r="G192" s="11">
        <f t="shared" si="35"/>
        <v>283708.4006571475</v>
      </c>
      <c r="H192" s="11">
        <f t="shared" si="36"/>
        <v>458.01079218286117</v>
      </c>
      <c r="I192" s="11">
        <f t="shared" si="30"/>
        <v>9096.924294308401</v>
      </c>
      <c r="J192" s="29">
        <f t="shared" si="31"/>
        <v>-144.67643946549651</v>
      </c>
      <c r="K192" s="32">
        <f t="shared" si="33"/>
        <v>1.3338121137997203</v>
      </c>
      <c r="L192" s="31">
        <f t="shared" si="34"/>
        <v>-108.46838019287965</v>
      </c>
    </row>
    <row r="193" spans="1:12" ht="16.5">
      <c r="A193" s="6">
        <f t="shared" si="37"/>
        <v>185</v>
      </c>
      <c r="B193" s="13">
        <f t="shared" si="41"/>
        <v>0.0188</v>
      </c>
      <c r="C193" s="8">
        <f t="shared" si="38"/>
        <v>279430.4111494477</v>
      </c>
      <c r="D193" s="8">
        <f t="shared" si="39"/>
        <v>451.5453974943062</v>
      </c>
      <c r="E193" s="8">
        <f t="shared" si="40"/>
        <v>9241.600733773914</v>
      </c>
      <c r="F193" s="14">
        <f t="shared" si="32"/>
        <v>0.0188</v>
      </c>
      <c r="G193" s="11">
        <f t="shared" si="35"/>
        <v>275055.952857202</v>
      </c>
      <c r="H193" s="11">
        <f t="shared" si="36"/>
        <v>444.47649436286446</v>
      </c>
      <c r="I193" s="11">
        <f t="shared" si="30"/>
        <v>9096.924294308417</v>
      </c>
      <c r="J193" s="29">
        <f t="shared" si="31"/>
        <v>-144.67643946549651</v>
      </c>
      <c r="K193" s="32">
        <f t="shared" si="33"/>
        <v>1.3359017527780066</v>
      </c>
      <c r="L193" s="31">
        <f t="shared" si="34"/>
        <v>-108.29871221041665</v>
      </c>
    </row>
    <row r="194" spans="1:12" ht="16.5">
      <c r="A194" s="6">
        <f t="shared" si="37"/>
        <v>186</v>
      </c>
      <c r="B194" s="13">
        <f t="shared" si="41"/>
        <v>0.0188</v>
      </c>
      <c r="C194" s="8">
        <f t="shared" si="38"/>
        <v>270626.58472647466</v>
      </c>
      <c r="D194" s="8">
        <f t="shared" si="39"/>
        <v>437.77431080080146</v>
      </c>
      <c r="E194" s="8">
        <f t="shared" si="40"/>
        <v>9241.60073377389</v>
      </c>
      <c r="F194" s="14">
        <f t="shared" si="32"/>
        <v>0.0188</v>
      </c>
      <c r="G194" s="11">
        <f t="shared" si="35"/>
        <v>266389.9495557032</v>
      </c>
      <c r="H194" s="11">
        <f t="shared" si="36"/>
        <v>430.9209928096164</v>
      </c>
      <c r="I194" s="11">
        <f t="shared" si="30"/>
        <v>9096.924294308395</v>
      </c>
      <c r="J194" s="29">
        <f t="shared" si="31"/>
        <v>-144.6764394654947</v>
      </c>
      <c r="K194" s="32">
        <f t="shared" si="33"/>
        <v>1.3379946655240256</v>
      </c>
      <c r="L194" s="31">
        <f t="shared" si="34"/>
        <v>-108.1293096253356</v>
      </c>
    </row>
    <row r="195" spans="1:12" ht="16.5">
      <c r="A195" s="6">
        <f t="shared" si="37"/>
        <v>187</v>
      </c>
      <c r="B195" s="13">
        <f t="shared" si="41"/>
        <v>0.0188</v>
      </c>
      <c r="C195" s="8">
        <f t="shared" si="38"/>
        <v>261808.96564210556</v>
      </c>
      <c r="D195" s="8">
        <f t="shared" si="39"/>
        <v>423.9816494048103</v>
      </c>
      <c r="E195" s="8">
        <f t="shared" si="40"/>
        <v>9241.600733773917</v>
      </c>
      <c r="F195" s="14">
        <f t="shared" si="32"/>
        <v>0.0188</v>
      </c>
      <c r="G195" s="11">
        <f t="shared" si="35"/>
        <v>257710.36951569872</v>
      </c>
      <c r="H195" s="11">
        <f t="shared" si="36"/>
        <v>417.34425430393503</v>
      </c>
      <c r="I195" s="11">
        <f t="shared" si="30"/>
        <v>9096.924294308423</v>
      </c>
      <c r="J195" s="29">
        <f t="shared" si="31"/>
        <v>-144.6764394654947</v>
      </c>
      <c r="K195" s="32">
        <f t="shared" si="33"/>
        <v>1.3400908571666799</v>
      </c>
      <c r="L195" s="31">
        <f t="shared" si="34"/>
        <v>-107.96017202250034</v>
      </c>
    </row>
    <row r="196" spans="1:12" ht="16.5">
      <c r="A196" s="6">
        <f t="shared" si="37"/>
        <v>188</v>
      </c>
      <c r="B196" s="13">
        <f t="shared" si="41"/>
        <v>0.0188</v>
      </c>
      <c r="C196" s="8">
        <f t="shared" si="38"/>
        <v>252977.5322878376</v>
      </c>
      <c r="D196" s="8">
        <f t="shared" si="39"/>
        <v>410.16737950596536</v>
      </c>
      <c r="E196" s="8">
        <f t="shared" si="40"/>
        <v>9241.600733773927</v>
      </c>
      <c r="F196" s="14">
        <f t="shared" si="32"/>
        <v>0.0188</v>
      </c>
      <c r="G196" s="11">
        <f t="shared" si="35"/>
        <v>249017.1914669649</v>
      </c>
      <c r="H196" s="11">
        <f t="shared" si="36"/>
        <v>403.7462455745947</v>
      </c>
      <c r="I196" s="11">
        <f t="shared" si="30"/>
        <v>9096.92429430843</v>
      </c>
      <c r="J196" s="29">
        <f t="shared" si="31"/>
        <v>-144.67643946549651</v>
      </c>
      <c r="K196" s="32">
        <f t="shared" si="33"/>
        <v>1.3421903328429077</v>
      </c>
      <c r="L196" s="31">
        <f t="shared" si="34"/>
        <v>-107.79129898742141</v>
      </c>
    </row>
    <row r="197" spans="1:12" ht="16.5">
      <c r="A197" s="6">
        <f t="shared" si="37"/>
        <v>189</v>
      </c>
      <c r="B197" s="13">
        <f t="shared" si="41"/>
        <v>0.0188</v>
      </c>
      <c r="C197" s="8">
        <f t="shared" si="38"/>
        <v>244132.26302131457</v>
      </c>
      <c r="D197" s="8">
        <f t="shared" si="39"/>
        <v>396.33146725094554</v>
      </c>
      <c r="E197" s="8">
        <f t="shared" si="40"/>
        <v>9241.600733773965</v>
      </c>
      <c r="F197" s="14">
        <f t="shared" si="32"/>
        <v>0.0188</v>
      </c>
      <c r="G197" s="11">
        <f t="shared" si="35"/>
        <v>240310.39410595468</v>
      </c>
      <c r="H197" s="11">
        <f t="shared" si="36"/>
        <v>390.126933298245</v>
      </c>
      <c r="I197" s="11">
        <f t="shared" si="30"/>
        <v>9096.924294308468</v>
      </c>
      <c r="J197" s="29">
        <f t="shared" si="31"/>
        <v>-144.67643946549651</v>
      </c>
      <c r="K197" s="32">
        <f t="shared" si="33"/>
        <v>1.344293097697695</v>
      </c>
      <c r="L197" s="31">
        <f t="shared" si="34"/>
        <v>-107.62269010625494</v>
      </c>
    </row>
    <row r="198" spans="1:12" ht="16.5">
      <c r="A198" s="6">
        <f t="shared" si="37"/>
        <v>190</v>
      </c>
      <c r="B198" s="13">
        <f t="shared" si="41"/>
        <v>0.0188</v>
      </c>
      <c r="C198" s="8">
        <f t="shared" si="38"/>
        <v>235273.13616627405</v>
      </c>
      <c r="D198" s="8">
        <f t="shared" si="39"/>
        <v>382.47387873339284</v>
      </c>
      <c r="E198" s="8">
        <f t="shared" si="40"/>
        <v>9241.600733773916</v>
      </c>
      <c r="F198" s="14">
        <f t="shared" si="32"/>
        <v>0.0188</v>
      </c>
      <c r="G198" s="11">
        <f t="shared" si="35"/>
        <v>231589.95609574558</v>
      </c>
      <c r="H198" s="11">
        <f t="shared" si="36"/>
        <v>376.486284099329</v>
      </c>
      <c r="I198" s="11">
        <f t="shared" si="30"/>
        <v>9096.92429430842</v>
      </c>
      <c r="J198" s="29">
        <f t="shared" si="31"/>
        <v>-144.67643946549651</v>
      </c>
      <c r="K198" s="32">
        <f t="shared" si="33"/>
        <v>1.346399156884088</v>
      </c>
      <c r="L198" s="31">
        <f t="shared" si="34"/>
        <v>-107.4543449658085</v>
      </c>
    </row>
    <row r="199" spans="1:12" ht="16.5">
      <c r="A199" s="6">
        <f t="shared" si="37"/>
        <v>191</v>
      </c>
      <c r="B199" s="13">
        <f t="shared" si="41"/>
        <v>0.0188</v>
      </c>
      <c r="C199" s="8">
        <f t="shared" si="38"/>
        <v>226400.130012494</v>
      </c>
      <c r="D199" s="8">
        <f t="shared" si="39"/>
        <v>368.5945799938293</v>
      </c>
      <c r="E199" s="8">
        <f t="shared" si="40"/>
        <v>9241.600733773888</v>
      </c>
      <c r="F199" s="14">
        <f t="shared" si="32"/>
        <v>0.0188</v>
      </c>
      <c r="G199" s="11">
        <f t="shared" si="35"/>
        <v>222855.8560659872</v>
      </c>
      <c r="H199" s="11">
        <f t="shared" si="36"/>
        <v>362.8242645500014</v>
      </c>
      <c r="I199" s="11">
        <f t="shared" si="30"/>
        <v>9096.924294308394</v>
      </c>
      <c r="J199" s="29">
        <f t="shared" si="31"/>
        <v>-144.6764394654947</v>
      </c>
      <c r="K199" s="32">
        <f t="shared" si="33"/>
        <v>1.3485085155632066</v>
      </c>
      <c r="L199" s="31">
        <f t="shared" si="34"/>
        <v>-107.28626315353327</v>
      </c>
    </row>
    <row r="200" spans="1:12" ht="16.5">
      <c r="A200" s="6">
        <f t="shared" si="37"/>
        <v>192</v>
      </c>
      <c r="B200" s="13">
        <f t="shared" si="41"/>
        <v>0.0188</v>
      </c>
      <c r="C200" s="8">
        <f t="shared" si="38"/>
        <v>217513.22281573972</v>
      </c>
      <c r="D200" s="8">
        <f t="shared" si="39"/>
        <v>354.69353701957397</v>
      </c>
      <c r="E200" s="8">
        <f t="shared" si="40"/>
        <v>9241.600733773856</v>
      </c>
      <c r="F200" s="14">
        <f t="shared" si="32"/>
        <v>0.0188</v>
      </c>
      <c r="G200" s="11">
        <f t="shared" si="35"/>
        <v>214108.0726128489</v>
      </c>
      <c r="H200" s="11">
        <f t="shared" si="36"/>
        <v>349.1408411700466</v>
      </c>
      <c r="I200" s="11">
        <f t="shared" si="30"/>
        <v>9096.924294308361</v>
      </c>
      <c r="J200" s="29">
        <f t="shared" si="31"/>
        <v>-144.6764394654947</v>
      </c>
      <c r="K200" s="32">
        <f t="shared" si="33"/>
        <v>1.3506211789042557</v>
      </c>
      <c r="L200" s="31">
        <f t="shared" si="34"/>
        <v>-107.1184442575298</v>
      </c>
    </row>
    <row r="201" spans="1:12" ht="16.5">
      <c r="A201" s="6">
        <f t="shared" si="37"/>
        <v>193</v>
      </c>
      <c r="B201" s="13">
        <f t="shared" si="41"/>
        <v>0.0188</v>
      </c>
      <c r="C201" s="8">
        <f t="shared" si="38"/>
        <v>208612.39279771046</v>
      </c>
      <c r="D201" s="8">
        <f t="shared" si="39"/>
        <v>340.7707157446589</v>
      </c>
      <c r="E201" s="8">
        <f t="shared" si="40"/>
        <v>9241.600733773925</v>
      </c>
      <c r="F201" s="14">
        <f t="shared" si="32"/>
        <v>0.0188</v>
      </c>
      <c r="G201" s="11">
        <f t="shared" si="35"/>
        <v>205346.58429896727</v>
      </c>
      <c r="H201" s="11">
        <f t="shared" si="36"/>
        <v>335.4359804267966</v>
      </c>
      <c r="I201" s="11">
        <f aca="true" t="shared" si="42" ref="I201:I212">-PMT(F201/12,$B$4-A201+1,G200)</f>
        <v>9096.924294308428</v>
      </c>
      <c r="J201" s="29">
        <f aca="true" t="shared" si="43" ref="J201:J212">I201-E201</f>
        <v>-144.67643946549651</v>
      </c>
      <c r="K201" s="32">
        <f t="shared" si="33"/>
        <v>1.352737152084539</v>
      </c>
      <c r="L201" s="31">
        <f t="shared" si="34"/>
        <v>-106.95088786654023</v>
      </c>
    </row>
    <row r="202" spans="1:12" ht="16.5">
      <c r="A202" s="6">
        <f t="shared" si="37"/>
        <v>194</v>
      </c>
      <c r="B202" s="13">
        <f t="shared" si="41"/>
        <v>0.0188</v>
      </c>
      <c r="C202" s="8">
        <f t="shared" si="38"/>
        <v>199697.61814598634</v>
      </c>
      <c r="D202" s="8">
        <f t="shared" si="39"/>
        <v>326.8260820497464</v>
      </c>
      <c r="E202" s="8">
        <f t="shared" si="40"/>
        <v>9241.600733773877</v>
      </c>
      <c r="F202" s="14">
        <f aca="true" t="shared" si="44" ref="F202:F224">$B$2</f>
        <v>0.0188</v>
      </c>
      <c r="G202" s="11">
        <f t="shared" si="35"/>
        <v>196571.36965339392</v>
      </c>
      <c r="H202" s="11">
        <f t="shared" si="36"/>
        <v>321.70964873504875</v>
      </c>
      <c r="I202" s="11">
        <f t="shared" si="42"/>
        <v>9096.924294308381</v>
      </c>
      <c r="J202" s="29">
        <f t="shared" si="43"/>
        <v>-144.67643946549651</v>
      </c>
      <c r="K202" s="32">
        <f t="shared" si="33"/>
        <v>1.3548564402894716</v>
      </c>
      <c r="L202" s="31">
        <f t="shared" si="34"/>
        <v>-106.7835935699473</v>
      </c>
    </row>
    <row r="203" spans="1:12" ht="16.5">
      <c r="A203" s="6">
        <f t="shared" si="37"/>
        <v>195</v>
      </c>
      <c r="B203" s="13">
        <f t="shared" si="41"/>
        <v>0.0188</v>
      </c>
      <c r="C203" s="8">
        <f t="shared" si="38"/>
        <v>190768.8770139745</v>
      </c>
      <c r="D203" s="8">
        <f t="shared" si="39"/>
        <v>312.8596017620453</v>
      </c>
      <c r="E203" s="8">
        <f t="shared" si="40"/>
        <v>9241.600733773897</v>
      </c>
      <c r="F203" s="14">
        <f t="shared" si="44"/>
        <v>0.0188</v>
      </c>
      <c r="G203" s="11">
        <f t="shared" si="35"/>
        <v>187782.4071715425</v>
      </c>
      <c r="H203" s="11">
        <f t="shared" si="36"/>
        <v>307.9618124569838</v>
      </c>
      <c r="I203" s="11">
        <f t="shared" si="42"/>
        <v>9096.924294308401</v>
      </c>
      <c r="J203" s="29">
        <f t="shared" si="43"/>
        <v>-144.67643946549651</v>
      </c>
      <c r="K203" s="32">
        <f aca="true" t="shared" si="45" ref="K203:K224">K202*(1+F203/12)</f>
        <v>1.356979048712592</v>
      </c>
      <c r="L203" s="31">
        <f aca="true" t="shared" si="46" ref="L203:L224">J203/K203</f>
        <v>-106.61656095778011</v>
      </c>
    </row>
    <row r="204" spans="1:12" ht="16.5">
      <c r="A204" s="6">
        <f t="shared" si="37"/>
        <v>196</v>
      </c>
      <c r="B204" s="13">
        <f t="shared" si="41"/>
        <v>0.0188</v>
      </c>
      <c r="C204" s="8">
        <f t="shared" si="38"/>
        <v>181826.14752085585</v>
      </c>
      <c r="D204" s="8">
        <f t="shared" si="39"/>
        <v>298.8712406552267</v>
      </c>
      <c r="E204" s="8">
        <f t="shared" si="40"/>
        <v>9241.600733773887</v>
      </c>
      <c r="F204" s="14">
        <f t="shared" si="44"/>
        <v>0.0188</v>
      </c>
      <c r="G204" s="11">
        <f t="shared" si="35"/>
        <v>178979.67531513618</v>
      </c>
      <c r="H204" s="11">
        <f t="shared" si="36"/>
        <v>294.19243790208327</v>
      </c>
      <c r="I204" s="11">
        <f t="shared" si="42"/>
        <v>9096.92429430839</v>
      </c>
      <c r="J204" s="29">
        <f t="shared" si="43"/>
        <v>-144.67643946549651</v>
      </c>
      <c r="K204" s="32">
        <f t="shared" si="45"/>
        <v>1.359104982555575</v>
      </c>
      <c r="L204" s="31">
        <f t="shared" si="46"/>
        <v>-106.44978962070766</v>
      </c>
    </row>
    <row r="205" spans="1:12" ht="16.5">
      <c r="A205" s="6">
        <f t="shared" si="37"/>
        <v>197</v>
      </c>
      <c r="B205" s="13">
        <f t="shared" si="41"/>
        <v>0.0188</v>
      </c>
      <c r="C205" s="8">
        <f t="shared" si="38"/>
        <v>172869.40775153128</v>
      </c>
      <c r="D205" s="8">
        <f t="shared" si="39"/>
        <v>284.8609644493409</v>
      </c>
      <c r="E205" s="8">
        <f t="shared" si="40"/>
        <v>9241.600733773914</v>
      </c>
      <c r="F205" s="14">
        <f t="shared" si="44"/>
        <v>0.0188</v>
      </c>
      <c r="G205" s="11">
        <f t="shared" si="35"/>
        <v>170163.1525121548</v>
      </c>
      <c r="H205" s="11">
        <f t="shared" si="36"/>
        <v>280.4014913270467</v>
      </c>
      <c r="I205" s="11">
        <f t="shared" si="42"/>
        <v>9096.924294308415</v>
      </c>
      <c r="J205" s="29">
        <f t="shared" si="43"/>
        <v>-144.67643946549833</v>
      </c>
      <c r="K205" s="32">
        <f t="shared" si="45"/>
        <v>1.3612342470282455</v>
      </c>
      <c r="L205" s="31">
        <f t="shared" si="46"/>
        <v>-106.2832791500406</v>
      </c>
    </row>
    <row r="206" spans="1:12" ht="16.5">
      <c r="A206" s="6">
        <f t="shared" si="37"/>
        <v>198</v>
      </c>
      <c r="B206" s="13">
        <f t="shared" si="41"/>
        <v>0.0188</v>
      </c>
      <c r="C206" s="8">
        <f t="shared" si="38"/>
        <v>163898.63575656814</v>
      </c>
      <c r="D206" s="8">
        <f t="shared" si="39"/>
        <v>270.8287388107323</v>
      </c>
      <c r="E206" s="8">
        <f t="shared" si="40"/>
        <v>9241.600733773865</v>
      </c>
      <c r="F206" s="14">
        <f t="shared" si="44"/>
        <v>0.0188</v>
      </c>
      <c r="G206" s="11">
        <f t="shared" si="35"/>
        <v>161332.81715678214</v>
      </c>
      <c r="H206" s="11">
        <f t="shared" si="36"/>
        <v>266.5889389357092</v>
      </c>
      <c r="I206" s="11">
        <f t="shared" si="42"/>
        <v>9096.924294308366</v>
      </c>
      <c r="J206" s="29">
        <f t="shared" si="43"/>
        <v>-144.67643946549833</v>
      </c>
      <c r="K206" s="32">
        <f t="shared" si="45"/>
        <v>1.3633668473485898</v>
      </c>
      <c r="L206" s="31">
        <f t="shared" si="46"/>
        <v>-106.11702913772483</v>
      </c>
    </row>
    <row r="207" spans="1:12" ht="16.5">
      <c r="A207" s="6">
        <f t="shared" si="37"/>
        <v>199</v>
      </c>
      <c r="B207" s="13">
        <f t="shared" si="41"/>
        <v>0.0188</v>
      </c>
      <c r="C207" s="8">
        <f t="shared" si="38"/>
        <v>154913.80955214624</v>
      </c>
      <c r="D207" s="8">
        <f t="shared" si="39"/>
        <v>256.77452935195674</v>
      </c>
      <c r="E207" s="8">
        <f t="shared" si="40"/>
        <v>9241.600733773845</v>
      </c>
      <c r="F207" s="14">
        <f t="shared" si="44"/>
        <v>0.0188</v>
      </c>
      <c r="G207" s="11">
        <f t="shared" si="35"/>
        <v>152488.64760935275</v>
      </c>
      <c r="H207" s="11">
        <f t="shared" si="36"/>
        <v>252.7547468789587</v>
      </c>
      <c r="I207" s="11">
        <f t="shared" si="42"/>
        <v>9096.924294308346</v>
      </c>
      <c r="J207" s="29">
        <f t="shared" si="43"/>
        <v>-144.67643946549833</v>
      </c>
      <c r="K207" s="32">
        <f t="shared" si="45"/>
        <v>1.3655027887427693</v>
      </c>
      <c r="L207" s="31">
        <f t="shared" si="46"/>
        <v>-105.95103917634854</v>
      </c>
    </row>
    <row r="208" spans="1:12" ht="16.5">
      <c r="A208" s="6">
        <f t="shared" si="37"/>
        <v>200</v>
      </c>
      <c r="B208" s="13">
        <f t="shared" si="41"/>
        <v>0.0188</v>
      </c>
      <c r="C208" s="8">
        <f t="shared" si="38"/>
        <v>145914.90712000406</v>
      </c>
      <c r="D208" s="8">
        <f t="shared" si="39"/>
        <v>242.69830163169578</v>
      </c>
      <c r="E208" s="8">
        <f t="shared" si="40"/>
        <v>9241.600733773885</v>
      </c>
      <c r="F208" s="14">
        <f t="shared" si="44"/>
        <v>0.0188</v>
      </c>
      <c r="G208" s="11">
        <f>G207-(I208-H208)</f>
        <v>143630.62219629902</v>
      </c>
      <c r="H208" s="11">
        <f>G207*F208/12</f>
        <v>238.89888125465265</v>
      </c>
      <c r="I208" s="11">
        <f t="shared" si="42"/>
        <v>9096.924294308388</v>
      </c>
      <c r="J208" s="29">
        <f t="shared" si="43"/>
        <v>-144.67643946549651</v>
      </c>
      <c r="K208" s="32">
        <f t="shared" si="45"/>
        <v>1.3676420764451331</v>
      </c>
      <c r="L208" s="31">
        <f t="shared" si="46"/>
        <v>-105.78530885913455</v>
      </c>
    </row>
    <row r="209" spans="1:12" ht="16.5">
      <c r="A209" s="6">
        <f t="shared" si="37"/>
        <v>201</v>
      </c>
      <c r="B209" s="13">
        <f t="shared" si="41"/>
        <v>0.0188</v>
      </c>
      <c r="C209" s="8">
        <f t="shared" si="38"/>
        <v>136901.90640738484</v>
      </c>
      <c r="D209" s="8">
        <f t="shared" si="39"/>
        <v>228.60002115467304</v>
      </c>
      <c r="E209" s="8">
        <f t="shared" si="40"/>
        <v>9241.600733773881</v>
      </c>
      <c r="F209" s="14">
        <f t="shared" si="44"/>
        <v>0.0188</v>
      </c>
      <c r="G209" s="11">
        <f>G208-(I209-H209)</f>
        <v>134758.71921009818</v>
      </c>
      <c r="H209" s="11">
        <f>G208*F209/12</f>
        <v>225.02130810753513</v>
      </c>
      <c r="I209" s="11">
        <f t="shared" si="42"/>
        <v>9096.924294308383</v>
      </c>
      <c r="J209" s="29">
        <f t="shared" si="43"/>
        <v>-144.67643946549833</v>
      </c>
      <c r="K209" s="32">
        <f t="shared" si="45"/>
        <v>1.3697847156982306</v>
      </c>
      <c r="L209" s="31">
        <f t="shared" si="46"/>
        <v>-105.61983777994729</v>
      </c>
    </row>
    <row r="210" spans="1:12" ht="16.5">
      <c r="A210" s="6">
        <f t="shared" si="37"/>
        <v>202</v>
      </c>
      <c r="B210" s="13">
        <f t="shared" si="41"/>
        <v>0.0188</v>
      </c>
      <c r="C210" s="8">
        <f t="shared" si="38"/>
        <v>127874.78532698257</v>
      </c>
      <c r="D210" s="8">
        <f t="shared" si="39"/>
        <v>214.4796533715696</v>
      </c>
      <c r="E210" s="8">
        <f t="shared" si="40"/>
        <v>9241.600733773837</v>
      </c>
      <c r="F210" s="14">
        <f t="shared" si="44"/>
        <v>0.0188</v>
      </c>
      <c r="G210" s="11">
        <f>G209-(I210-H210)</f>
        <v>125872.916909219</v>
      </c>
      <c r="H210" s="11">
        <f>G209*F210/12</f>
        <v>211.1219934291538</v>
      </c>
      <c r="I210" s="11">
        <f t="shared" si="42"/>
        <v>9096.924294308339</v>
      </c>
      <c r="J210" s="29">
        <f t="shared" si="43"/>
        <v>-144.67643946549833</v>
      </c>
      <c r="K210" s="32">
        <f t="shared" si="45"/>
        <v>1.3719307117528245</v>
      </c>
      <c r="L210" s="31">
        <f t="shared" si="46"/>
        <v>-105.45462553327849</v>
      </c>
    </row>
    <row r="211" spans="1:12" ht="16.5">
      <c r="A211" s="6">
        <f>A210+1</f>
        <v>203</v>
      </c>
      <c r="B211" s="13">
        <f t="shared" si="41"/>
        <v>0.0188</v>
      </c>
      <c r="C211" s="8">
        <f>C210-(E211-D211)</f>
        <v>118833.52175688764</v>
      </c>
      <c r="D211" s="8">
        <f>C210*B211/12</f>
        <v>200.3371636789394</v>
      </c>
      <c r="E211" s="8">
        <f t="shared" si="40"/>
        <v>9241.600733773872</v>
      </c>
      <c r="F211" s="14">
        <f t="shared" si="44"/>
        <v>0.0188</v>
      </c>
      <c r="G211" s="11">
        <f>G210-(I211-H211)</f>
        <v>116973.1935180684</v>
      </c>
      <c r="H211" s="11">
        <f>G210*F211/12</f>
        <v>197.20090315777645</v>
      </c>
      <c r="I211" s="11">
        <f t="shared" si="42"/>
        <v>9096.924294308375</v>
      </c>
      <c r="J211" s="29">
        <f t="shared" si="43"/>
        <v>-144.67643946549651</v>
      </c>
      <c r="K211" s="32">
        <f t="shared" si="45"/>
        <v>1.374080069867904</v>
      </c>
      <c r="L211" s="31">
        <f t="shared" si="46"/>
        <v>-105.28967171425815</v>
      </c>
    </row>
    <row r="212" spans="1:12" ht="16.5">
      <c r="A212" s="6">
        <f>A211+1</f>
        <v>204</v>
      </c>
      <c r="B212" s="13">
        <f t="shared" si="41"/>
        <v>0.0188</v>
      </c>
      <c r="C212" s="8">
        <f>C211-(E212-D212)</f>
        <v>109778.09354053283</v>
      </c>
      <c r="D212" s="8">
        <f>C211*B212/12</f>
        <v>186.17251741912398</v>
      </c>
      <c r="E212" s="8">
        <f t="shared" si="40"/>
        <v>9241.600733773923</v>
      </c>
      <c r="F212" s="14">
        <f t="shared" si="44"/>
        <v>0.0188</v>
      </c>
      <c r="G212" s="11">
        <f>G211-(I212-H212)</f>
        <v>108059.52722693828</v>
      </c>
      <c r="H212" s="11">
        <f>G211*F212/12</f>
        <v>183.25800317830715</v>
      </c>
      <c r="I212" s="11">
        <f t="shared" si="42"/>
        <v>9096.924294308425</v>
      </c>
      <c r="J212" s="29">
        <f t="shared" si="43"/>
        <v>-144.67643946549833</v>
      </c>
      <c r="K212" s="32">
        <f t="shared" si="45"/>
        <v>1.3762327953106972</v>
      </c>
      <c r="L212" s="31">
        <f t="shared" si="46"/>
        <v>-105.12497591865358</v>
      </c>
    </row>
    <row r="213" spans="1:12" ht="16.5">
      <c r="A213" s="6">
        <f aca="true" t="shared" si="47" ref="A213:A223">A212+1</f>
        <v>205</v>
      </c>
      <c r="B213" s="13">
        <f t="shared" si="41"/>
        <v>0.0188</v>
      </c>
      <c r="C213" s="8">
        <f aca="true" t="shared" si="48" ref="C213:C223">C212-(E213-D213)</f>
        <v>100708.47848663904</v>
      </c>
      <c r="D213" s="8">
        <f aca="true" t="shared" si="49" ref="D213:D223">C212*B213/12</f>
        <v>171.98567988016814</v>
      </c>
      <c r="E213" s="8">
        <f aca="true" t="shared" si="50" ref="E213:E223">-PMT(B213/12,$B$4-A213+1,C212)</f>
        <v>9241.60073377396</v>
      </c>
      <c r="F213" s="14">
        <f t="shared" si="44"/>
        <v>0.0188</v>
      </c>
      <c r="G213" s="11">
        <f aca="true" t="shared" si="51" ref="G213:G223">G212-(I213-H213)</f>
        <v>99131.89619195202</v>
      </c>
      <c r="H213" s="11">
        <f aca="true" t="shared" si="52" ref="H213:H223">G212*F213/12</f>
        <v>169.2932593222033</v>
      </c>
      <c r="I213" s="11">
        <f aca="true" t="shared" si="53" ref="I213:I223">-PMT(F213/12,$B$4-A213+1,G212)</f>
        <v>9096.924294308461</v>
      </c>
      <c r="J213" s="29">
        <f aca="true" t="shared" si="54" ref="J213:J223">I213-E213</f>
        <v>-144.67643946549833</v>
      </c>
      <c r="K213" s="32">
        <f t="shared" si="45"/>
        <v>1.3783888933566841</v>
      </c>
      <c r="L213" s="31">
        <f t="shared" si="46"/>
        <v>-104.96053774285642</v>
      </c>
    </row>
    <row r="214" spans="1:12" ht="16.5">
      <c r="A214" s="6">
        <f t="shared" si="47"/>
        <v>206</v>
      </c>
      <c r="B214" s="13">
        <f t="shared" si="41"/>
        <v>0.0188</v>
      </c>
      <c r="C214" s="8">
        <f t="shared" si="48"/>
        <v>91624.65436916093</v>
      </c>
      <c r="D214" s="8">
        <f t="shared" si="49"/>
        <v>157.7766162957345</v>
      </c>
      <c r="E214" s="8">
        <f t="shared" si="50"/>
        <v>9241.60073377385</v>
      </c>
      <c r="F214" s="14">
        <f t="shared" si="44"/>
        <v>0.0188</v>
      </c>
      <c r="G214" s="11">
        <f t="shared" si="51"/>
        <v>90190.27853501106</v>
      </c>
      <c r="H214" s="11">
        <f t="shared" si="52"/>
        <v>155.30663736739152</v>
      </c>
      <c r="I214" s="11">
        <f t="shared" si="53"/>
        <v>9096.924294308355</v>
      </c>
      <c r="J214" s="29">
        <f t="shared" si="54"/>
        <v>-144.6764394654947</v>
      </c>
      <c r="K214" s="32">
        <f t="shared" si="45"/>
        <v>1.3805483692896097</v>
      </c>
      <c r="L214" s="31">
        <f t="shared" si="46"/>
        <v>-104.79635678389234</v>
      </c>
    </row>
    <row r="215" spans="1:12" ht="16.5">
      <c r="A215" s="6">
        <f t="shared" si="47"/>
        <v>207</v>
      </c>
      <c r="B215" s="13">
        <f t="shared" si="41"/>
        <v>0.0188</v>
      </c>
      <c r="C215" s="8">
        <f t="shared" si="48"/>
        <v>82526.59892723212</v>
      </c>
      <c r="D215" s="8">
        <f t="shared" si="49"/>
        <v>143.5452918450188</v>
      </c>
      <c r="E215" s="8">
        <f t="shared" si="50"/>
        <v>9241.600733773836</v>
      </c>
      <c r="F215" s="14">
        <f t="shared" si="44"/>
        <v>0.0188</v>
      </c>
      <c r="G215" s="11">
        <f t="shared" si="51"/>
        <v>81234.6523437409</v>
      </c>
      <c r="H215" s="11">
        <f t="shared" si="52"/>
        <v>141.298103038184</v>
      </c>
      <c r="I215" s="11">
        <f t="shared" si="53"/>
        <v>9096.92429430834</v>
      </c>
      <c r="J215" s="29">
        <f t="shared" si="54"/>
        <v>-144.6764394654947</v>
      </c>
      <c r="K215" s="32">
        <f t="shared" si="45"/>
        <v>1.3827112284014969</v>
      </c>
      <c r="L215" s="31">
        <f t="shared" si="46"/>
        <v>-104.6324326394239</v>
      </c>
    </row>
    <row r="216" spans="1:12" ht="16.5">
      <c r="A216" s="6">
        <f t="shared" si="47"/>
        <v>208</v>
      </c>
      <c r="B216" s="13">
        <f t="shared" si="41"/>
        <v>0.0188</v>
      </c>
      <c r="C216" s="8">
        <f t="shared" si="48"/>
        <v>73414.28986511099</v>
      </c>
      <c r="D216" s="8">
        <f t="shared" si="49"/>
        <v>129.29167165266367</v>
      </c>
      <c r="E216" s="8">
        <f t="shared" si="50"/>
        <v>9241.600733773796</v>
      </c>
      <c r="F216" s="14">
        <f t="shared" si="44"/>
        <v>0.0188</v>
      </c>
      <c r="G216" s="11">
        <f t="shared" si="51"/>
        <v>72264.9956714378</v>
      </c>
      <c r="H216" s="11">
        <f t="shared" si="52"/>
        <v>127.26762200519408</v>
      </c>
      <c r="I216" s="11">
        <f t="shared" si="53"/>
        <v>9096.924294308299</v>
      </c>
      <c r="J216" s="29">
        <f t="shared" si="54"/>
        <v>-144.67643946549651</v>
      </c>
      <c r="K216" s="32">
        <f t="shared" si="45"/>
        <v>1.3848774759926592</v>
      </c>
      <c r="L216" s="31">
        <f t="shared" si="46"/>
        <v>-104.46876490773643</v>
      </c>
    </row>
    <row r="217" spans="1:12" ht="16.5">
      <c r="A217" s="6">
        <f t="shared" si="47"/>
        <v>209</v>
      </c>
      <c r="B217" s="13">
        <f t="shared" si="41"/>
        <v>0.0188</v>
      </c>
      <c r="C217" s="8">
        <f t="shared" si="48"/>
        <v>64287.70485212579</v>
      </c>
      <c r="D217" s="8">
        <f t="shared" si="49"/>
        <v>115.01572078867389</v>
      </c>
      <c r="E217" s="8">
        <f t="shared" si="50"/>
        <v>9241.600733773872</v>
      </c>
      <c r="F217" s="14">
        <f t="shared" si="44"/>
        <v>0.0188</v>
      </c>
      <c r="G217" s="11">
        <f t="shared" si="51"/>
        <v>63281.28653701468</v>
      </c>
      <c r="H217" s="11">
        <f t="shared" si="52"/>
        <v>113.21515988525256</v>
      </c>
      <c r="I217" s="11">
        <f t="shared" si="53"/>
        <v>9096.924294308377</v>
      </c>
      <c r="J217" s="29">
        <f t="shared" si="54"/>
        <v>-144.6764394654947</v>
      </c>
      <c r="K217" s="32">
        <f t="shared" si="45"/>
        <v>1.3870471173717145</v>
      </c>
      <c r="L217" s="31">
        <f t="shared" si="46"/>
        <v>-104.30535318774098</v>
      </c>
    </row>
    <row r="218" spans="1:12" ht="16.5">
      <c r="A218" s="6">
        <f t="shared" si="47"/>
        <v>210</v>
      </c>
      <c r="B218" s="13">
        <f t="shared" si="41"/>
        <v>0.0188</v>
      </c>
      <c r="C218" s="8">
        <f t="shared" si="48"/>
        <v>55146.8215226204</v>
      </c>
      <c r="D218" s="8">
        <f t="shared" si="49"/>
        <v>100.71740426833041</v>
      </c>
      <c r="E218" s="8">
        <f t="shared" si="50"/>
        <v>9241.600733773721</v>
      </c>
      <c r="F218" s="14">
        <f t="shared" si="44"/>
        <v>0.0188</v>
      </c>
      <c r="G218" s="11">
        <f t="shared" si="51"/>
        <v>54283.50292494778</v>
      </c>
      <c r="H218" s="11">
        <f t="shared" si="52"/>
        <v>99.140682241323</v>
      </c>
      <c r="I218" s="11">
        <f t="shared" si="53"/>
        <v>9096.924294308226</v>
      </c>
      <c r="J218" s="29">
        <f t="shared" si="54"/>
        <v>-144.6764394654947</v>
      </c>
      <c r="K218" s="32">
        <f t="shared" si="45"/>
        <v>1.389220157855597</v>
      </c>
      <c r="L218" s="31">
        <f t="shared" si="46"/>
        <v>-104.1421970789839</v>
      </c>
    </row>
    <row r="219" spans="1:12" ht="16.5">
      <c r="A219" s="6">
        <f t="shared" si="47"/>
        <v>211</v>
      </c>
      <c r="B219" s="13">
        <f t="shared" si="41"/>
        <v>0.0188</v>
      </c>
      <c r="C219" s="8">
        <f t="shared" si="48"/>
        <v>45991.6174758986</v>
      </c>
      <c r="D219" s="8">
        <f t="shared" si="49"/>
        <v>86.39668705210529</v>
      </c>
      <c r="E219" s="8">
        <f t="shared" si="50"/>
        <v>9241.600733773901</v>
      </c>
      <c r="F219" s="14">
        <f t="shared" si="44"/>
        <v>0.0188</v>
      </c>
      <c r="G219" s="11">
        <f t="shared" si="51"/>
        <v>45271.62278522179</v>
      </c>
      <c r="H219" s="11">
        <f t="shared" si="52"/>
        <v>85.04415458241819</v>
      </c>
      <c r="I219" s="11">
        <f t="shared" si="53"/>
        <v>9096.924294308405</v>
      </c>
      <c r="J219" s="29">
        <f t="shared" si="54"/>
        <v>-144.67643946549651</v>
      </c>
      <c r="K219" s="32">
        <f t="shared" si="45"/>
        <v>1.3913966027695708</v>
      </c>
      <c r="L219" s="31">
        <f t="shared" si="46"/>
        <v>-103.97929618163397</v>
      </c>
    </row>
    <row r="220" spans="1:12" ht="16.5">
      <c r="A220" s="6">
        <f t="shared" si="47"/>
        <v>212</v>
      </c>
      <c r="B220" s="13">
        <f t="shared" si="41"/>
        <v>0.0188</v>
      </c>
      <c r="C220" s="8">
        <f t="shared" si="48"/>
        <v>36822.07027617035</v>
      </c>
      <c r="D220" s="8">
        <f t="shared" si="49"/>
        <v>72.05353404557448</v>
      </c>
      <c r="E220" s="8">
        <f t="shared" si="50"/>
        <v>9241.600733773825</v>
      </c>
      <c r="F220" s="14">
        <f t="shared" si="44"/>
        <v>0.0188</v>
      </c>
      <c r="G220" s="11">
        <f t="shared" si="51"/>
        <v>36245.62403327698</v>
      </c>
      <c r="H220" s="11">
        <f t="shared" si="52"/>
        <v>70.92554236351414</v>
      </c>
      <c r="I220" s="11">
        <f t="shared" si="53"/>
        <v>9096.92429430833</v>
      </c>
      <c r="J220" s="29">
        <f t="shared" si="54"/>
        <v>-144.6764394654947</v>
      </c>
      <c r="K220" s="32">
        <f t="shared" si="45"/>
        <v>1.3935764574472431</v>
      </c>
      <c r="L220" s="31">
        <f t="shared" si="46"/>
        <v>-103.81665009648151</v>
      </c>
    </row>
    <row r="221" spans="1:12" ht="16.5">
      <c r="A221" s="6">
        <f t="shared" si="47"/>
        <v>213</v>
      </c>
      <c r="B221" s="13">
        <f t="shared" si="41"/>
        <v>0.0188</v>
      </c>
      <c r="C221" s="8">
        <f t="shared" si="48"/>
        <v>27638.15745249579</v>
      </c>
      <c r="D221" s="8">
        <f t="shared" si="49"/>
        <v>57.68791009933355</v>
      </c>
      <c r="E221" s="8">
        <f t="shared" si="50"/>
        <v>9241.600733773896</v>
      </c>
      <c r="F221" s="14">
        <f t="shared" si="44"/>
        <v>0.0188</v>
      </c>
      <c r="G221" s="11">
        <f t="shared" si="51"/>
        <v>27205.484549954046</v>
      </c>
      <c r="H221" s="11">
        <f t="shared" si="52"/>
        <v>56.78481098546727</v>
      </c>
      <c r="I221" s="11">
        <f t="shared" si="53"/>
        <v>9096.924294308401</v>
      </c>
      <c r="J221" s="29">
        <f t="shared" si="54"/>
        <v>-144.6764394654947</v>
      </c>
      <c r="K221" s="32">
        <f t="shared" si="45"/>
        <v>1.3957597272305773</v>
      </c>
      <c r="L221" s="31">
        <f t="shared" si="46"/>
        <v>-103.65425842494908</v>
      </c>
    </row>
    <row r="222" spans="1:12" ht="16.5">
      <c r="A222" s="6">
        <f t="shared" si="47"/>
        <v>214</v>
      </c>
      <c r="B222" s="13">
        <f t="shared" si="41"/>
        <v>0.0188</v>
      </c>
      <c r="C222" s="8">
        <f t="shared" si="48"/>
        <v>18439.8564987312</v>
      </c>
      <c r="D222" s="8">
        <f t="shared" si="49"/>
        <v>43.29978000891007</v>
      </c>
      <c r="E222" s="8">
        <f t="shared" si="50"/>
        <v>9241.6007337735</v>
      </c>
      <c r="F222" s="14">
        <f t="shared" si="44"/>
        <v>0.0188</v>
      </c>
      <c r="G222" s="11">
        <f t="shared" si="51"/>
        <v>18151.182181440963</v>
      </c>
      <c r="H222" s="11">
        <f t="shared" si="52"/>
        <v>42.62192579492801</v>
      </c>
      <c r="I222" s="11">
        <f t="shared" si="53"/>
        <v>9096.924294308012</v>
      </c>
      <c r="J222" s="29">
        <f t="shared" si="54"/>
        <v>-144.67643946548924</v>
      </c>
      <c r="K222" s="32">
        <f t="shared" si="45"/>
        <v>1.3979464174699052</v>
      </c>
      <c r="L222" s="31">
        <f t="shared" si="46"/>
        <v>-103.49212076907362</v>
      </c>
    </row>
    <row r="223" spans="1:12" ht="16.5">
      <c r="A223" s="6">
        <f t="shared" si="47"/>
        <v>215</v>
      </c>
      <c r="B223" s="13">
        <f t="shared" si="41"/>
        <v>0.0188</v>
      </c>
      <c r="C223" s="8">
        <f t="shared" si="48"/>
        <v>9227.144873472082</v>
      </c>
      <c r="D223" s="8">
        <f t="shared" si="49"/>
        <v>28.889108514678878</v>
      </c>
      <c r="E223" s="8">
        <f t="shared" si="50"/>
        <v>9241.600733773796</v>
      </c>
      <c r="F223" s="14">
        <f t="shared" si="44"/>
        <v>0.0188</v>
      </c>
      <c r="G223" s="11">
        <f t="shared" si="51"/>
        <v>9082.694739216919</v>
      </c>
      <c r="H223" s="11">
        <f t="shared" si="52"/>
        <v>28.43685208425751</v>
      </c>
      <c r="I223" s="11">
        <f t="shared" si="53"/>
        <v>9096.924294308303</v>
      </c>
      <c r="J223" s="29">
        <f t="shared" si="54"/>
        <v>-144.67643946549288</v>
      </c>
      <c r="K223" s="32">
        <f t="shared" si="45"/>
        <v>1.4001365335239415</v>
      </c>
      <c r="L223" s="31">
        <f t="shared" si="46"/>
        <v>-103.33023673153015</v>
      </c>
    </row>
    <row r="224" spans="1:12" ht="16.5">
      <c r="A224" s="6">
        <f>A223+1</f>
        <v>216</v>
      </c>
      <c r="B224" s="13">
        <f t="shared" si="41"/>
        <v>0.0188</v>
      </c>
      <c r="C224" s="8">
        <f>C223-(E224-D224)</f>
        <v>2.892193151637912E-10</v>
      </c>
      <c r="D224" s="8">
        <f>C223*B224/12</f>
        <v>14.455860301772928</v>
      </c>
      <c r="E224" s="8">
        <f>-PMT(B224/12,$B$4-A224+1,C223)</f>
        <v>9241.600733773565</v>
      </c>
      <c r="F224" s="14">
        <f t="shared" si="44"/>
        <v>0.0188</v>
      </c>
      <c r="G224" s="11">
        <f>G223-(I224-H224)</f>
        <v>2.874003257602453E-10</v>
      </c>
      <c r="H224" s="11">
        <f>G223*F224/12</f>
        <v>14.22955509143984</v>
      </c>
      <c r="I224" s="11">
        <f>-PMT(F224/12,$B$4-A224+1,G223)</f>
        <v>9096.924294308072</v>
      </c>
      <c r="J224" s="29">
        <f>I224-E224</f>
        <v>-144.67643946549288</v>
      </c>
      <c r="K224" s="32">
        <f t="shared" si="45"/>
        <v>1.4023300807597958</v>
      </c>
      <c r="L224" s="31">
        <f t="shared" si="46"/>
        <v>-103.1686059155957</v>
      </c>
    </row>
  </sheetData>
  <mergeCells count="5">
    <mergeCell ref="B6:E6"/>
    <mergeCell ref="F6:I6"/>
    <mergeCell ref="J6:J7"/>
    <mergeCell ref="L6:L7"/>
    <mergeCell ref="K6:K7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2009-07-03T02:44:58Z</dcterms:created>
  <dcterms:modified xsi:type="dcterms:W3CDTF">2009-07-04T00:36:15Z</dcterms:modified>
  <cp:category/>
  <cp:version/>
  <cp:contentType/>
  <cp:contentStatus/>
</cp:coreProperties>
</file>