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24" windowWidth="12588" windowHeight="7368" activeTab="0"/>
  </bookViews>
  <sheets>
    <sheet name="匯率變動試算" sheetId="1" r:id="rId1"/>
  </sheets>
  <definedNames>
    <definedName name="平均報酬率">'匯率變動試算'!$B$2</definedName>
    <definedName name="投資台幣金額">'匯率變動試算'!$B$1</definedName>
    <definedName name="投資時匯率">'匯率變動試算'!$B$3</definedName>
    <definedName name="贖回時匯率">'匯率變動試算'!$B$4</definedName>
  </definedNames>
  <calcPr fullCalcOnLoad="1"/>
</workbook>
</file>

<file path=xl/sharedStrings.xml><?xml version="1.0" encoding="utf-8"?>
<sst xmlns="http://schemas.openxmlformats.org/spreadsheetml/2006/main" count="9" uniqueCount="9">
  <si>
    <t>投資年數</t>
  </si>
  <si>
    <t>美元資產淨值</t>
  </si>
  <si>
    <t>贖回時台幣</t>
  </si>
  <si>
    <t>累積報酬率</t>
  </si>
  <si>
    <t>年化報酬率</t>
  </si>
  <si>
    <t>投資台幣金額</t>
  </si>
  <si>
    <t>平均報酬率</t>
  </si>
  <si>
    <t>投資時匯率</t>
  </si>
  <si>
    <t>贖回時匯率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</si>
</sst>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_-* #,##0_-;\-* #,##0_-;_-* &quot;-&quot;??_-;_-@_-"/>
    <numFmt numFmtId="178" formatCode="0.0000_ "/>
    <numFmt numFmtId="179" formatCode="0.0_ "/>
  </numFmts>
  <fonts count="35">
    <font>
      <sz val="11"/>
      <color theme="1"/>
      <name val="微軟正黑體"/>
      <family val="2"/>
    </font>
    <font>
      <sz val="11"/>
      <color indexed="8"/>
      <name val="微軟正黑體"/>
      <family val="2"/>
    </font>
    <font>
      <sz val="9"/>
      <name val="微軟正黑體"/>
      <family val="2"/>
    </font>
    <font>
      <sz val="11"/>
      <color indexed="9"/>
      <name val="微軟正黑體"/>
      <family val="2"/>
    </font>
    <font>
      <sz val="11"/>
      <color indexed="60"/>
      <name val="微軟正黑體"/>
      <family val="2"/>
    </font>
    <font>
      <b/>
      <sz val="11"/>
      <color indexed="8"/>
      <name val="微軟正黑體"/>
      <family val="2"/>
    </font>
    <font>
      <sz val="11"/>
      <color indexed="17"/>
      <name val="微軟正黑體"/>
      <family val="2"/>
    </font>
    <font>
      <b/>
      <sz val="11"/>
      <color indexed="52"/>
      <name val="微軟正黑體"/>
      <family val="2"/>
    </font>
    <font>
      <sz val="11"/>
      <color indexed="52"/>
      <name val="微軟正黑體"/>
      <family val="2"/>
    </font>
    <font>
      <i/>
      <sz val="11"/>
      <color indexed="23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微軟正黑體"/>
      <family val="2"/>
    </font>
    <font>
      <b/>
      <sz val="13"/>
      <color indexed="56"/>
      <name val="微軟正黑體"/>
      <family val="2"/>
    </font>
    <font>
      <b/>
      <sz val="11"/>
      <color indexed="56"/>
      <name val="微軟正黑體"/>
      <family val="2"/>
    </font>
    <font>
      <sz val="11"/>
      <color indexed="62"/>
      <name val="微軟正黑體"/>
      <family val="2"/>
    </font>
    <font>
      <b/>
      <sz val="11"/>
      <color indexed="63"/>
      <name val="微軟正黑體"/>
      <family val="2"/>
    </font>
    <font>
      <b/>
      <sz val="11"/>
      <color indexed="9"/>
      <name val="微軟正黑體"/>
      <family val="2"/>
    </font>
    <font>
      <sz val="11"/>
      <color indexed="20"/>
      <name val="微軟正黑體"/>
      <family val="2"/>
    </font>
    <font>
      <sz val="11"/>
      <color indexed="10"/>
      <name val="微軟正黑體"/>
      <family val="2"/>
    </font>
    <font>
      <sz val="11"/>
      <color theme="0"/>
      <name val="微軟正黑體"/>
      <family val="2"/>
    </font>
    <font>
      <sz val="11"/>
      <color rgb="FF9C6500"/>
      <name val="微軟正黑體"/>
      <family val="2"/>
    </font>
    <font>
      <b/>
      <sz val="11"/>
      <color theme="1"/>
      <name val="微軟正黑體"/>
      <family val="2"/>
    </font>
    <font>
      <sz val="11"/>
      <color rgb="FF006100"/>
      <name val="微軟正黑體"/>
      <family val="2"/>
    </font>
    <font>
      <b/>
      <sz val="11"/>
      <color rgb="FFFA7D00"/>
      <name val="微軟正黑體"/>
      <family val="2"/>
    </font>
    <font>
      <sz val="11"/>
      <color rgb="FFFA7D00"/>
      <name val="微軟正黑體"/>
      <family val="2"/>
    </font>
    <font>
      <i/>
      <sz val="11"/>
      <color rgb="FF7F7F7F"/>
      <name val="微軟正黑體"/>
      <family val="2"/>
    </font>
    <font>
      <b/>
      <sz val="18"/>
      <color theme="3"/>
      <name val="Cambria"/>
      <family val="1"/>
    </font>
    <font>
      <b/>
      <sz val="15"/>
      <color theme="3"/>
      <name val="微軟正黑體"/>
      <family val="2"/>
    </font>
    <font>
      <b/>
      <sz val="13"/>
      <color theme="3"/>
      <name val="微軟正黑體"/>
      <family val="2"/>
    </font>
    <font>
      <b/>
      <sz val="11"/>
      <color theme="3"/>
      <name val="微軟正黑體"/>
      <family val="2"/>
    </font>
    <font>
      <sz val="11"/>
      <color rgb="FF3F3F76"/>
      <name val="微軟正黑體"/>
      <family val="2"/>
    </font>
    <font>
      <b/>
      <sz val="11"/>
      <color rgb="FF3F3F3F"/>
      <name val="微軟正黑體"/>
      <family val="2"/>
    </font>
    <font>
      <b/>
      <sz val="11"/>
      <color theme="0"/>
      <name val="微軟正黑體"/>
      <family val="2"/>
    </font>
    <font>
      <sz val="11"/>
      <color rgb="FF9C0006"/>
      <name val="微軟正黑體"/>
      <family val="2"/>
    </font>
    <font>
      <sz val="11"/>
      <color rgb="FFFF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176" fontId="0" fillId="0" borderId="0" xfId="38" applyNumberFormat="1" applyFont="1" applyAlignment="1">
      <alignment vertical="center"/>
    </xf>
    <xf numFmtId="177" fontId="0" fillId="0" borderId="0" xfId="33" applyNumberFormat="1" applyFont="1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33" applyNumberFormat="1" applyFont="1" applyAlignment="1">
      <alignment vertical="center"/>
    </xf>
    <xf numFmtId="10" fontId="0" fillId="33" borderId="10" xfId="0" applyNumberFormat="1" applyFill="1" applyBorder="1" applyAlignment="1">
      <alignment vertical="center"/>
    </xf>
    <xf numFmtId="179" fontId="0" fillId="33" borderId="10" xfId="0" applyNumberFormat="1" applyFill="1" applyBorder="1" applyAlignment="1">
      <alignment vertical="center"/>
    </xf>
    <xf numFmtId="0" fontId="19" fillId="24" borderId="10" xfId="0" applyFont="1" applyFill="1" applyBorder="1" applyAlignment="1">
      <alignment vertical="center"/>
    </xf>
    <xf numFmtId="177" fontId="0" fillId="33" borderId="10" xfId="33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sterhsiao.com.tw/" TargetMode="External" /><Relationship Id="rId3" Type="http://schemas.openxmlformats.org/officeDocument/2006/relationships/hyperlink" Target="http://www.masterhsiao.com.tw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704850</xdr:colOff>
      <xdr:row>0</xdr:row>
      <xdr:rowOff>0</xdr:rowOff>
    </xdr:from>
    <xdr:to>
      <xdr:col>5</xdr:col>
      <xdr:colOff>142875</xdr:colOff>
      <xdr:row>5</xdr:row>
      <xdr:rowOff>19050</xdr:rowOff>
    </xdr:to>
    <xdr:pic>
      <xdr:nvPicPr>
        <xdr:cNvPr id="1" name="圖片 1" descr="怪老子理財3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2447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表格3" displayName="表格3" ref="A7:E16" totalsRowShown="0">
  <tableColumns count="5">
    <tableColumn id="1" name="投資年數"/>
    <tableColumn id="2" name="美元資產淨值"/>
    <tableColumn id="3" name="贖回時台幣"/>
    <tableColumn id="4" name="累積報酬率"/>
    <tableColumn id="5" name="年化報酬率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G10" sqref="G10"/>
    </sheetView>
  </sheetViews>
  <sheetFormatPr defaultColWidth="8.88671875" defaultRowHeight="15"/>
  <cols>
    <col min="1" max="1" width="12.4453125" style="0" bestFit="1" customWidth="1"/>
    <col min="2" max="2" width="13.4453125" style="0" customWidth="1"/>
    <col min="3" max="3" width="11.99609375" style="0" bestFit="1" customWidth="1"/>
    <col min="4" max="5" width="11.5546875" style="0" customWidth="1"/>
  </cols>
  <sheetData>
    <row r="1" spans="1:2" ht="15">
      <c r="A1" s="7" t="s">
        <v>5</v>
      </c>
      <c r="B1" s="8">
        <v>286000</v>
      </c>
    </row>
    <row r="2" spans="1:2" ht="15">
      <c r="A2" s="7" t="s">
        <v>6</v>
      </c>
      <c r="B2" s="5">
        <v>0.096</v>
      </c>
    </row>
    <row r="3" spans="1:2" ht="15">
      <c r="A3" s="7" t="s">
        <v>7</v>
      </c>
      <c r="B3" s="6">
        <v>28.6</v>
      </c>
    </row>
    <row r="4" spans="1:2" ht="15">
      <c r="A4" s="7" t="s">
        <v>8</v>
      </c>
      <c r="B4" s="6">
        <v>26</v>
      </c>
    </row>
    <row r="7" spans="1:5" ht="14.2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</row>
    <row r="8" spans="1:2" ht="14.25">
      <c r="A8">
        <v>0</v>
      </c>
      <c r="B8" s="4">
        <f>投資台幣金額/投資時匯率</f>
        <v>10000</v>
      </c>
    </row>
    <row r="9" spans="1:5" ht="14.25">
      <c r="A9">
        <f>A8+1</f>
        <v>1</v>
      </c>
      <c r="B9" s="4">
        <f aca="true" t="shared" si="0" ref="B9:B16">B8*(1+平均報酬率)</f>
        <v>10960</v>
      </c>
      <c r="C9" s="2">
        <f aca="true" t="shared" si="1" ref="C9:C16">B9*贖回時匯率</f>
        <v>284960</v>
      </c>
      <c r="D9" s="1">
        <f aca="true" t="shared" si="2" ref="D9:D16">C9/投資台幣金額-1</f>
        <v>-0.0036363636363636598</v>
      </c>
      <c r="E9" s="1">
        <f aca="true" t="shared" si="3" ref="E9:E16">(C9/投資台幣金額)^(1/A9)-1</f>
        <v>-0.0036363636363636598</v>
      </c>
    </row>
    <row r="10" spans="1:5" ht="14.25">
      <c r="A10">
        <f aca="true" t="shared" si="4" ref="A10:A16">A9+1</f>
        <v>2</v>
      </c>
      <c r="B10" s="4">
        <f t="shared" si="0"/>
        <v>12012.160000000002</v>
      </c>
      <c r="C10" s="2">
        <f t="shared" si="1"/>
        <v>312316.16000000003</v>
      </c>
      <c r="D10" s="1">
        <f t="shared" si="2"/>
        <v>0.09201454545454557</v>
      </c>
      <c r="E10" s="1">
        <f t="shared" si="3"/>
        <v>0.04499499781316918</v>
      </c>
    </row>
    <row r="11" spans="1:5" ht="14.25">
      <c r="A11">
        <f t="shared" si="4"/>
        <v>3</v>
      </c>
      <c r="B11" s="4">
        <f t="shared" si="0"/>
        <v>13165.327360000003</v>
      </c>
      <c r="C11" s="2">
        <f t="shared" si="1"/>
        <v>342298.51136000006</v>
      </c>
      <c r="D11" s="1">
        <f t="shared" si="2"/>
        <v>0.1968479418181821</v>
      </c>
      <c r="E11" s="1">
        <f t="shared" si="3"/>
        <v>0.061727319542004944</v>
      </c>
    </row>
    <row r="12" spans="1:5" ht="14.25">
      <c r="A12">
        <f t="shared" si="4"/>
        <v>4</v>
      </c>
      <c r="B12" s="4">
        <f t="shared" si="0"/>
        <v>14429.198786560004</v>
      </c>
      <c r="C12" s="2">
        <f t="shared" si="1"/>
        <v>375159.16845056013</v>
      </c>
      <c r="D12" s="1">
        <f t="shared" si="2"/>
        <v>0.3117453442327278</v>
      </c>
      <c r="E12" s="1">
        <f t="shared" si="3"/>
        <v>0.07019368228523648</v>
      </c>
    </row>
    <row r="13" spans="1:5" ht="14.25">
      <c r="A13">
        <f t="shared" si="4"/>
        <v>5</v>
      </c>
      <c r="B13" s="4">
        <f t="shared" si="0"/>
        <v>15814.401870069765</v>
      </c>
      <c r="C13" s="2">
        <f t="shared" si="1"/>
        <v>411174.4486218139</v>
      </c>
      <c r="D13" s="1">
        <f t="shared" si="2"/>
        <v>0.43767289727906955</v>
      </c>
      <c r="E13" s="1">
        <f t="shared" si="3"/>
        <v>0.07530587131598576</v>
      </c>
    </row>
    <row r="14" spans="1:5" ht="14.25">
      <c r="A14">
        <f t="shared" si="4"/>
        <v>6</v>
      </c>
      <c r="B14" s="4">
        <f t="shared" si="0"/>
        <v>17332.584449596463</v>
      </c>
      <c r="C14" s="2">
        <f t="shared" si="1"/>
        <v>450647.19568950805</v>
      </c>
      <c r="D14" s="1">
        <f t="shared" si="2"/>
        <v>0.5756894954178604</v>
      </c>
      <c r="E14" s="1">
        <f t="shared" si="3"/>
        <v>0.07872755699390455</v>
      </c>
    </row>
    <row r="15" spans="1:5" ht="14.25">
      <c r="A15">
        <f t="shared" si="4"/>
        <v>7</v>
      </c>
      <c r="B15" s="4">
        <f t="shared" si="0"/>
        <v>18996.512556757723</v>
      </c>
      <c r="C15" s="2">
        <f t="shared" si="1"/>
        <v>493909.32647570083</v>
      </c>
      <c r="D15" s="1">
        <f t="shared" si="2"/>
        <v>0.726955686977975</v>
      </c>
      <c r="E15" s="1">
        <f t="shared" si="3"/>
        <v>0.08117828229819302</v>
      </c>
    </row>
    <row r="16" spans="1:5" ht="14.25">
      <c r="A16">
        <f t="shared" si="4"/>
        <v>8</v>
      </c>
      <c r="B16" s="4">
        <f t="shared" si="0"/>
        <v>20820.177762206466</v>
      </c>
      <c r="C16" s="2">
        <f t="shared" si="1"/>
        <v>541324.6218173681</v>
      </c>
      <c r="D16" s="1">
        <f t="shared" si="2"/>
        <v>0.8927434329278605</v>
      </c>
      <c r="E16" s="1">
        <f t="shared" si="3"/>
        <v>0.08301997940232808</v>
      </c>
    </row>
    <row r="17" spans="4:5" ht="14.25">
      <c r="D17" s="1"/>
      <c r="E17" s="1"/>
    </row>
    <row r="18" spans="4:5" ht="14.25">
      <c r="D18" s="1"/>
      <c r="E18" s="1"/>
    </row>
    <row r="19" spans="4:5" ht="14.25">
      <c r="D19" s="1"/>
      <c r="E19" s="1"/>
    </row>
  </sheetData>
  <sheetProtection/>
  <conditionalFormatting sqref="D9:E16">
    <cfRule type="cellIs" priority="1" dxfId="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怪老子</dc:creator>
  <cp:keywords/>
  <dc:description/>
  <cp:lastModifiedBy>怪老子</cp:lastModifiedBy>
  <dcterms:created xsi:type="dcterms:W3CDTF">2011-05-11T00:18:40Z</dcterms:created>
  <dcterms:modified xsi:type="dcterms:W3CDTF">2011-06-08T03:53:57Z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