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44" windowWidth="15756" windowHeight="6108" activeTab="0"/>
  </bookViews>
  <sheets>
    <sheet name="Sheet1" sheetId="1" r:id="rId1"/>
  </sheets>
  <definedNames>
    <definedName name="台幣金額">'Sheet1'!$B$1</definedName>
    <definedName name="投入匯率">'Sheet1'!$B$3</definedName>
    <definedName name="投資報酬率">'Sheet1'!$B$2</definedName>
    <definedName name="期末匯率">'Sheet1'!$B$4</definedName>
  </definedNames>
  <calcPr fullCalcOnLoad="1"/>
</workbook>
</file>

<file path=xl/sharedStrings.xml><?xml version="1.0" encoding="utf-8"?>
<sst xmlns="http://schemas.openxmlformats.org/spreadsheetml/2006/main" count="9" uniqueCount="9">
  <si>
    <t>年數</t>
  </si>
  <si>
    <t>美元</t>
  </si>
  <si>
    <t>投資報酬率</t>
  </si>
  <si>
    <t>投入匯率</t>
  </si>
  <si>
    <t>期末匯率</t>
  </si>
  <si>
    <t>台幣金額</t>
  </si>
  <si>
    <t>台幣</t>
  </si>
  <si>
    <t>累積報酬率</t>
  </si>
  <si>
    <t>年化報酬率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</si>
</sst>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-* #,##0.0_-;\-* #,##0.0_-;_-* &quot;-&quot;??_-;_-@_-"/>
    <numFmt numFmtId="178" formatCode="_-* #,##0_-;\-* #,##0_-;_-* &quot;-&quot;??_-;_-@_-"/>
    <numFmt numFmtId="179" formatCode="#,##0.00_ ;[Red]\-#,##0.00\ "/>
    <numFmt numFmtId="180" formatCode="0.0%"/>
    <numFmt numFmtId="181" formatCode="#,##0_ ;[Red]\-#,##0\ "/>
    <numFmt numFmtId="182" formatCode="0.000%"/>
  </numFmts>
  <fonts count="35">
    <font>
      <sz val="11"/>
      <color theme="1"/>
      <name val="微軟正黑體"/>
      <family val="2"/>
    </font>
    <font>
      <sz val="11"/>
      <color indexed="8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微軟正黑體"/>
      <family val="2"/>
    </font>
    <font>
      <b/>
      <sz val="13"/>
      <color indexed="56"/>
      <name val="微軟正黑體"/>
      <family val="2"/>
    </font>
    <font>
      <b/>
      <sz val="11"/>
      <color indexed="56"/>
      <name val="微軟正黑體"/>
      <family val="2"/>
    </font>
    <font>
      <sz val="11"/>
      <color indexed="17"/>
      <name val="微軟正黑體"/>
      <family val="2"/>
    </font>
    <font>
      <sz val="11"/>
      <color indexed="20"/>
      <name val="微軟正黑體"/>
      <family val="2"/>
    </font>
    <font>
      <sz val="11"/>
      <color indexed="60"/>
      <name val="微軟正黑體"/>
      <family val="2"/>
    </font>
    <font>
      <sz val="11"/>
      <color indexed="62"/>
      <name val="微軟正黑體"/>
      <family val="2"/>
    </font>
    <font>
      <b/>
      <sz val="11"/>
      <color indexed="63"/>
      <name val="微軟正黑體"/>
      <family val="2"/>
    </font>
    <font>
      <b/>
      <sz val="11"/>
      <color indexed="52"/>
      <name val="微軟正黑體"/>
      <family val="2"/>
    </font>
    <font>
      <sz val="11"/>
      <color indexed="52"/>
      <name val="微軟正黑體"/>
      <family val="2"/>
    </font>
    <font>
      <b/>
      <sz val="11"/>
      <color indexed="9"/>
      <name val="微軟正黑體"/>
      <family val="2"/>
    </font>
    <font>
      <sz val="11"/>
      <color indexed="10"/>
      <name val="微軟正黑體"/>
      <family val="2"/>
    </font>
    <font>
      <i/>
      <sz val="11"/>
      <color indexed="23"/>
      <name val="微軟正黑體"/>
      <family val="2"/>
    </font>
    <font>
      <b/>
      <sz val="11"/>
      <color indexed="8"/>
      <name val="微軟正黑體"/>
      <family val="2"/>
    </font>
    <font>
      <sz val="11"/>
      <color indexed="9"/>
      <name val="微軟正黑體"/>
      <family val="2"/>
    </font>
    <font>
      <sz val="9"/>
      <name val="微軟正黑體"/>
      <family val="2"/>
    </font>
    <font>
      <sz val="11"/>
      <color theme="0"/>
      <name val="微軟正黑體"/>
      <family val="2"/>
    </font>
    <font>
      <sz val="11"/>
      <color rgb="FF9C6500"/>
      <name val="微軟正黑體"/>
      <family val="2"/>
    </font>
    <font>
      <b/>
      <sz val="11"/>
      <color theme="1"/>
      <name val="微軟正黑體"/>
      <family val="2"/>
    </font>
    <font>
      <sz val="11"/>
      <color rgb="FF006100"/>
      <name val="微軟正黑體"/>
      <family val="2"/>
    </font>
    <font>
      <b/>
      <sz val="11"/>
      <color rgb="FFFA7D00"/>
      <name val="微軟正黑體"/>
      <family val="2"/>
    </font>
    <font>
      <sz val="11"/>
      <color rgb="FFFA7D00"/>
      <name val="微軟正黑體"/>
      <family val="2"/>
    </font>
    <font>
      <i/>
      <sz val="11"/>
      <color rgb="FF7F7F7F"/>
      <name val="微軟正黑體"/>
      <family val="2"/>
    </font>
    <font>
      <b/>
      <sz val="18"/>
      <color theme="3"/>
      <name val="Cambria"/>
      <family val="1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1"/>
      <color rgb="FF3F3F76"/>
      <name val="微軟正黑體"/>
      <family val="2"/>
    </font>
    <font>
      <b/>
      <sz val="11"/>
      <color rgb="FF3F3F3F"/>
      <name val="微軟正黑體"/>
      <family val="2"/>
    </font>
    <font>
      <b/>
      <sz val="11"/>
      <color theme="0"/>
      <name val="微軟正黑體"/>
      <family val="2"/>
    </font>
    <font>
      <sz val="11"/>
      <color rgb="FF9C0006"/>
      <name val="微軟正黑體"/>
      <family val="2"/>
    </font>
    <font>
      <sz val="11"/>
      <color rgb="FFFF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38" applyNumberFormat="1" applyFont="1" applyAlignment="1">
      <alignment vertical="center"/>
    </xf>
    <xf numFmtId="0" fontId="19" fillId="33" borderId="10" xfId="0" applyFont="1" applyFill="1" applyBorder="1" applyAlignment="1">
      <alignment vertical="center"/>
    </xf>
    <xf numFmtId="178" fontId="0" fillId="34" borderId="10" xfId="33" applyNumberFormat="1" applyFont="1" applyFill="1" applyBorder="1" applyAlignment="1">
      <alignment vertical="center"/>
    </xf>
    <xf numFmtId="180" fontId="0" fillId="34" borderId="10" xfId="38" applyNumberFormat="1" applyFont="1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masterhsiao.com.tw/" TargetMode="External" /><Relationship Id="rId3" Type="http://schemas.openxmlformats.org/officeDocument/2006/relationships/hyperlink" Target="http://www.masterhsiao.com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57150</xdr:rowOff>
    </xdr:from>
    <xdr:to>
      <xdr:col>6</xdr:col>
      <xdr:colOff>19050</xdr:colOff>
      <xdr:row>6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57150"/>
          <a:ext cx="3076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表格1" displayName="表格1" ref="A8:E19" totalsRowShown="0">
  <tableColumns count="5">
    <tableColumn id="1" name="年數"/>
    <tableColumn id="2" name="美元"/>
    <tableColumn id="3" name="台幣"/>
    <tableColumn id="4" name="累積報酬率"/>
    <tableColumn id="5" name="年化報酬率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0" sqref="E10"/>
    </sheetView>
  </sheetViews>
  <sheetFormatPr defaultColWidth="8.88671875" defaultRowHeight="15"/>
  <cols>
    <col min="1" max="1" width="12.4453125" style="0" bestFit="1" customWidth="1"/>
    <col min="2" max="2" width="11.99609375" style="0" bestFit="1" customWidth="1"/>
    <col min="4" max="5" width="10.4453125" style="0" bestFit="1" customWidth="1"/>
  </cols>
  <sheetData>
    <row r="1" spans="1:2" ht="14.25">
      <c r="A1" s="3" t="s">
        <v>5</v>
      </c>
      <c r="B1" s="4">
        <v>300000</v>
      </c>
    </row>
    <row r="2" spans="1:2" ht="14.25">
      <c r="A2" s="3" t="s">
        <v>2</v>
      </c>
      <c r="B2" s="5">
        <v>0.065</v>
      </c>
    </row>
    <row r="3" spans="1:2" ht="14.25">
      <c r="A3" s="3" t="s">
        <v>3</v>
      </c>
      <c r="B3" s="6">
        <v>29.5</v>
      </c>
    </row>
    <row r="4" spans="1:2" ht="14.25">
      <c r="A4" s="3" t="s">
        <v>4</v>
      </c>
      <c r="B4" s="6">
        <v>26.55</v>
      </c>
    </row>
    <row r="8" spans="1:5" ht="14.25">
      <c r="A8" t="s">
        <v>0</v>
      </c>
      <c r="B8" t="s">
        <v>1</v>
      </c>
      <c r="C8" t="s">
        <v>6</v>
      </c>
      <c r="D8" t="s">
        <v>7</v>
      </c>
      <c r="E8" t="s">
        <v>8</v>
      </c>
    </row>
    <row r="9" spans="1:5" ht="14.25">
      <c r="A9">
        <v>0</v>
      </c>
      <c r="B9" s="1">
        <f>B1/B3</f>
        <v>10169.49152542373</v>
      </c>
      <c r="C9" s="8">
        <f>Sheet1!$B$9:$B$19*期末匯率</f>
        <v>270000</v>
      </c>
      <c r="D9" s="7"/>
      <c r="E9" s="7"/>
    </row>
    <row r="10" spans="1:5" ht="14.25">
      <c r="A10">
        <f>A9+1</f>
        <v>1</v>
      </c>
      <c r="B10" s="1">
        <f>B9*(1+投資報酬率)</f>
        <v>10830.50847457627</v>
      </c>
      <c r="C10" s="8">
        <f>Sheet1!$B$9:$B$19*期末匯率</f>
        <v>287550</v>
      </c>
      <c r="D10" s="2">
        <f>Sheet1!$C$9:$C$19/台幣金額-1</f>
        <v>-0.04149999999999998</v>
      </c>
      <c r="E10" s="2">
        <f>(1+Sheet1!$D$9:$D$19)^(1/Sheet1!$A$9:$A$19)-1</f>
        <v>-0.04149999999999998</v>
      </c>
    </row>
    <row r="11" spans="1:5" ht="14.25">
      <c r="A11">
        <f aca="true" t="shared" si="0" ref="A11:A18">A10+1</f>
        <v>2</v>
      </c>
      <c r="B11" s="1">
        <f>B10*(1+投資報酬率)</f>
        <v>11534.491525423728</v>
      </c>
      <c r="C11" s="8">
        <f>Sheet1!$B$9:$B$19*期末匯率</f>
        <v>306240.75</v>
      </c>
      <c r="D11" s="2">
        <f>Sheet1!$C$9:$C$19/台幣金額-1</f>
        <v>0.020802500000000057</v>
      </c>
      <c r="E11" s="2">
        <f>(1+Sheet1!$D$9:$D$19)^(1/Sheet1!$A$9:$A$19)-1</f>
        <v>0.010347712423797173</v>
      </c>
    </row>
    <row r="12" spans="1:5" ht="14.25">
      <c r="A12">
        <f t="shared" si="0"/>
        <v>3</v>
      </c>
      <c r="B12" s="1">
        <f>B11*(1+投資報酬率)</f>
        <v>12284.23347457627</v>
      </c>
      <c r="C12" s="8">
        <f>Sheet1!$B$9:$B$19*期末匯率</f>
        <v>326146.39874999993</v>
      </c>
      <c r="D12" s="2">
        <f>Sheet1!$C$9:$C$19/台幣金額-1</f>
        <v>0.0871546624999997</v>
      </c>
      <c r="E12" s="2">
        <f>(1+Sheet1!$D$9:$D$19)^(1/Sheet1!$A$9:$A$19)-1</f>
        <v>0.028246194604995667</v>
      </c>
    </row>
    <row r="13" spans="1:5" ht="14.25">
      <c r="A13">
        <f t="shared" si="0"/>
        <v>4</v>
      </c>
      <c r="B13" s="1">
        <f>B12*(1+投資報酬率)</f>
        <v>13082.708650423727</v>
      </c>
      <c r="C13" s="8">
        <f>Sheet1!$B$9:$B$19*期末匯率</f>
        <v>347345.91466874996</v>
      </c>
      <c r="D13" s="2">
        <f>Sheet1!$C$9:$C$19/台幣金額-1</f>
        <v>0.15781971556249985</v>
      </c>
      <c r="E13" s="2">
        <f>(1+Sheet1!$D$9:$D$19)^(1/Sheet1!$A$9:$A$19)-1</f>
        <v>0.037313989942941106</v>
      </c>
    </row>
    <row r="14" spans="1:5" ht="14.25">
      <c r="A14">
        <f t="shared" si="0"/>
        <v>5</v>
      </c>
      <c r="B14" s="1">
        <f>B13*(1+投資報酬率)</f>
        <v>13933.084712701268</v>
      </c>
      <c r="C14" s="8">
        <f>Sheet1!$B$9:$B$19*期末匯率</f>
        <v>369923.39912221866</v>
      </c>
      <c r="D14" s="2">
        <f>Sheet1!$C$9:$C$19/台幣金額-1</f>
        <v>0.23307799707406218</v>
      </c>
      <c r="E14" s="2">
        <f>(1+Sheet1!$D$9:$D$19)^(1/Sheet1!$A$9:$A$19)-1</f>
        <v>0.04279300591444013</v>
      </c>
    </row>
    <row r="15" spans="1:5" ht="14.25">
      <c r="A15">
        <f t="shared" si="0"/>
        <v>6</v>
      </c>
      <c r="B15" s="1">
        <f>B14*(1+投資報酬率)</f>
        <v>14838.735219026848</v>
      </c>
      <c r="C15" s="8">
        <f>Sheet1!$B$9:$B$19*期末匯率</f>
        <v>393968.4200651628</v>
      </c>
      <c r="D15" s="2">
        <f>Sheet1!$C$9:$C$19/台幣金額-1</f>
        <v>0.31322806688387606</v>
      </c>
      <c r="E15" s="2">
        <f>(1+Sheet1!$D$9:$D$19)^(1/Sheet1!$A$9:$A$19)-1</f>
        <v>0.04646175145311471</v>
      </c>
    </row>
    <row r="16" spans="1:5" ht="14.25">
      <c r="A16">
        <f t="shared" si="0"/>
        <v>7</v>
      </c>
      <c r="B16" s="1">
        <f>B15*(1+投資報酬率)</f>
        <v>15803.253008263593</v>
      </c>
      <c r="C16" s="8">
        <f>Sheet1!$B$9:$B$19*期末匯率</f>
        <v>419576.3673693984</v>
      </c>
      <c r="D16" s="2">
        <f>Sheet1!$C$9:$C$19/台幣金額-1</f>
        <v>0.3985878912313281</v>
      </c>
      <c r="E16" s="2">
        <f>(1+Sheet1!$D$9:$D$19)^(1/Sheet1!$A$9:$A$19)-1</f>
        <v>0.04909018379478791</v>
      </c>
    </row>
    <row r="17" spans="1:5" ht="14.25">
      <c r="A17">
        <f t="shared" si="0"/>
        <v>8</v>
      </c>
      <c r="B17" s="1">
        <f>B16*(1+投資報酬率)</f>
        <v>16830.464453800727</v>
      </c>
      <c r="C17" s="8">
        <f>Sheet1!$B$9:$B$19*期末匯率</f>
        <v>446848.8312484093</v>
      </c>
      <c r="D17" s="2">
        <f>Sheet1!$C$9:$C$19/台幣金額-1</f>
        <v>0.48949610416136435</v>
      </c>
      <c r="E17" s="2">
        <f>(1+Sheet1!$D$9:$D$19)^(1/Sheet1!$A$9:$A$19)-1</f>
        <v>0.05106583965479161</v>
      </c>
    </row>
    <row r="18" spans="1:5" ht="14.25">
      <c r="A18">
        <f t="shared" si="0"/>
        <v>9</v>
      </c>
      <c r="B18" s="1">
        <f>B17*(1+投資報酬率)</f>
        <v>17924.444643297775</v>
      </c>
      <c r="C18" s="8">
        <f>Sheet1!$B$9:$B$19*期末匯率</f>
        <v>475894.0052795559</v>
      </c>
      <c r="D18" s="2">
        <f>Sheet1!$C$9:$C$19/台幣金額-1</f>
        <v>0.586313350931853</v>
      </c>
      <c r="E18" s="2">
        <f>(1+Sheet1!$D$9:$D$19)^(1/Sheet1!$A$9:$A$19)-1</f>
        <v>0.05260503276827189</v>
      </c>
    </row>
    <row r="19" spans="1:5" ht="14.25">
      <c r="A19">
        <f>A18+1</f>
        <v>10</v>
      </c>
      <c r="B19" s="1">
        <f>B18*(1+投資報酬率)</f>
        <v>19089.53354511213</v>
      </c>
      <c r="C19" s="8">
        <f>Sheet1!$B$9:$B$19*期末匯率</f>
        <v>506827.115622727</v>
      </c>
      <c r="D19" s="2">
        <f>Sheet1!$C$9:$C$19/台幣金額-1</f>
        <v>0.6894237187424235</v>
      </c>
      <c r="E19" s="2">
        <f>(1+Sheet1!$D$9:$D$19)^(1/Sheet1!$A$9:$A$19)-1</f>
        <v>0.053838009989618296</v>
      </c>
    </row>
  </sheetData>
  <sheetProtection/>
  <conditionalFormatting sqref="D10:E19">
    <cfRule type="cellIs" priority="1" dxfId="1" operator="lessThan">
      <formula>0</formula>
    </cfRule>
  </conditionalFormatting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怪老子</dc:creator>
  <cp:keywords/>
  <dc:description/>
  <cp:lastModifiedBy>怪老子</cp:lastModifiedBy>
  <dcterms:created xsi:type="dcterms:W3CDTF">2011-01-11T14:20:08Z</dcterms:created>
  <dcterms:modified xsi:type="dcterms:W3CDTF">2011-01-11T14:32:23Z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