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296" windowHeight="6108" activeTab="0"/>
  </bookViews>
  <sheets>
    <sheet name="Sheet1" sheetId="1" r:id="rId1"/>
  </sheets>
  <definedNames>
    <definedName name="月繳款">'Sheet1'!#REF!</definedName>
    <definedName name="年利率">'Sheet1'!$B$4</definedName>
    <definedName name="年數">'Sheet1'!$B$3</definedName>
    <definedName name="貸款金額">'Sheet1'!$B$1</definedName>
    <definedName name="總繳利息">'Sheet1'!$B$5</definedName>
    <definedName name="還款方式">'Sheet1'!$B$2</definedName>
  </definedNames>
  <calcPr fullCalcOnLoad="1"/>
</workbook>
</file>

<file path=xl/sharedStrings.xml><?xml version="1.0" encoding="utf-8"?>
<sst xmlns="http://schemas.openxmlformats.org/spreadsheetml/2006/main" count="11" uniqueCount="11">
  <si>
    <t>本息平均</t>
  </si>
  <si>
    <t>期數</t>
  </si>
  <si>
    <t>貸款餘額</t>
  </si>
  <si>
    <t>本金攤還</t>
  </si>
  <si>
    <t>利息</t>
  </si>
  <si>
    <t>貸款金額</t>
  </si>
  <si>
    <t>還款方式</t>
  </si>
  <si>
    <t>年利率</t>
  </si>
  <si>
    <t>總繳利息</t>
  </si>
  <si>
    <t>繳款金額</t>
  </si>
  <si>
    <t>貸款年數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</si>
</sst>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_-;\-* #,##0.0_-;_-* &quot;-&quot;??_-;_-@_-"/>
    <numFmt numFmtId="179" formatCode="_-* #,##0_-;\-* #,##0_-;_-* &quot;-&quot;??_-;_-@_-"/>
    <numFmt numFmtId="180" formatCode="&quot;$&quot;#,##0.0;[Red]\-&quot;$&quot;#,##0.0"/>
    <numFmt numFmtId="181" formatCode="#,##0_ ;[Red]\-#,##0\ "/>
    <numFmt numFmtId="182" formatCode="0.0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b/>
      <sz val="12"/>
      <color indexed="9"/>
      <name val="微軟正黑體"/>
      <family val="2"/>
    </font>
    <font>
      <sz val="12"/>
      <color indexed="8"/>
      <name val="微軟正黑體"/>
      <family val="2"/>
    </font>
    <font>
      <sz val="10"/>
      <color indexed="8"/>
      <name val="新細明體"/>
      <family val="1"/>
    </font>
    <font>
      <sz val="9"/>
      <color indexed="8"/>
      <name val="微軟正黑體"/>
      <family val="2"/>
    </font>
    <font>
      <b/>
      <sz val="14"/>
      <color indexed="8"/>
      <name val="微軟正黑體"/>
      <family val="2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0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8" fontId="0" fillId="0" borderId="0" xfId="0" applyNumberFormat="1" applyAlignment="1">
      <alignment vertical="center"/>
    </xf>
    <xf numFmtId="181" fontId="44" fillId="33" borderId="10" xfId="0" applyNumberFormat="1" applyFont="1" applyFill="1" applyBorder="1" applyAlignment="1">
      <alignment vertical="center"/>
    </xf>
    <xf numFmtId="181" fontId="44" fillId="34" borderId="10" xfId="0" applyNumberFormat="1" applyFont="1" applyFill="1" applyBorder="1" applyAlignment="1">
      <alignment vertical="center"/>
    </xf>
    <xf numFmtId="181" fontId="44" fillId="33" borderId="11" xfId="0" applyNumberFormat="1" applyFont="1" applyFill="1" applyBorder="1" applyAlignment="1">
      <alignment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179" fontId="44" fillId="36" borderId="14" xfId="33" applyNumberFormat="1" applyFont="1" applyFill="1" applyBorder="1" applyAlignment="1">
      <alignment vertical="center"/>
    </xf>
    <xf numFmtId="179" fontId="44" fillId="36" borderId="14" xfId="33" applyNumberFormat="1" applyFont="1" applyFill="1" applyBorder="1" applyAlignment="1">
      <alignment horizontal="center" vertical="center"/>
    </xf>
    <xf numFmtId="10" fontId="44" fillId="36" borderId="14" xfId="0" applyNumberFormat="1" applyFont="1" applyFill="1" applyBorder="1" applyAlignment="1">
      <alignment vertical="center"/>
    </xf>
    <xf numFmtId="0" fontId="44" fillId="33" borderId="15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181" fontId="44" fillId="2" borderId="14" xfId="15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本金及利息</a:t>
            </a:r>
          </a:p>
        </c:rich>
      </c:tx>
      <c:layout>
        <c:manualLayout>
          <c:xMode val="factor"/>
          <c:yMode val="factor"/>
          <c:x val="-0.0195"/>
          <c:y val="-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"/>
          <c:w val="0.82625"/>
          <c:h val="0.889"/>
        </c:manualLayout>
      </c:layout>
      <c:areaChart>
        <c:grouping val="stacke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本金攤還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Sheet1!$A$8:$A$248</c:f>
              <c:numCache/>
            </c:numRef>
          </c:cat>
          <c:val>
            <c:numRef>
              <c:f>Sheet1!$C$8:$C$248</c:f>
              <c:numCache/>
            </c:numRef>
          </c:val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利息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Sheet1!$A$8:$A$248</c:f>
              <c:numCache/>
            </c:numRef>
          </c:cat>
          <c:val>
            <c:numRef>
              <c:f>Sheet1!$D$8:$D$248</c:f>
              <c:numCache/>
            </c:numRef>
          </c:val>
        </c:ser>
        <c:axId val="11190920"/>
        <c:axId val="33609417"/>
      </c:areaChart>
      <c:catAx>
        <c:axId val="111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09417"/>
        <c:crosses val="autoZero"/>
        <c:auto val="1"/>
        <c:lblOffset val="100"/>
        <c:tickLblSkip val="8"/>
        <c:noMultiLvlLbl val="0"/>
      </c:catAx>
      <c:valAx>
        <c:axId val="33609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909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49"/>
          <c:w val="0.114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190500</xdr:rowOff>
    </xdr:from>
    <xdr:to>
      <xdr:col>14</xdr:col>
      <xdr:colOff>19050</xdr:colOff>
      <xdr:row>14</xdr:row>
      <xdr:rowOff>47625</xdr:rowOff>
    </xdr:to>
    <xdr:graphicFrame>
      <xdr:nvGraphicFramePr>
        <xdr:cNvPr id="1" name="圖表 3"/>
        <xdr:cNvGraphicFramePr/>
      </xdr:nvGraphicFramePr>
      <xdr:xfrm>
        <a:off x="4876800" y="190500"/>
        <a:ext cx="70294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zoomScalePageLayoutView="0" workbookViewId="0" topLeftCell="A1">
      <selection activeCell="I16" sqref="I16"/>
    </sheetView>
  </sheetViews>
  <sheetFormatPr defaultColWidth="9.00390625" defaultRowHeight="15.75"/>
  <cols>
    <col min="1" max="1" width="10.375" style="7" customWidth="1"/>
    <col min="2" max="2" width="14.375" style="0" bestFit="1" customWidth="1"/>
    <col min="3" max="3" width="11.75390625" style="0" customWidth="1"/>
    <col min="4" max="4" width="10.00390625" style="0" bestFit="1" customWidth="1"/>
    <col min="5" max="5" width="11.75390625" style="0" customWidth="1"/>
    <col min="7" max="7" width="10.50390625" style="0" bestFit="1" customWidth="1"/>
    <col min="8" max="8" width="15.375" style="0" bestFit="1" customWidth="1"/>
    <col min="9" max="9" width="10.50390625" style="0" bestFit="1" customWidth="1"/>
    <col min="10" max="10" width="9.625" style="0" bestFit="1" customWidth="1"/>
    <col min="11" max="11" width="10.50390625" style="0" bestFit="1" customWidth="1"/>
    <col min="12" max="12" width="9.00390625" style="0" bestFit="1" customWidth="1"/>
    <col min="13" max="13" width="12.75390625" style="0" bestFit="1" customWidth="1"/>
    <col min="14" max="14" width="10.50390625" style="0" bestFit="1" customWidth="1"/>
    <col min="15" max="15" width="10.625" style="0" bestFit="1" customWidth="1"/>
  </cols>
  <sheetData>
    <row r="1" spans="1:2" ht="15.75">
      <c r="A1" s="11" t="s">
        <v>5</v>
      </c>
      <c r="B1" s="12">
        <v>1000000</v>
      </c>
    </row>
    <row r="2" spans="1:2" ht="15.75">
      <c r="A2" s="11" t="s">
        <v>6</v>
      </c>
      <c r="B2" s="13" t="s">
        <v>0</v>
      </c>
    </row>
    <row r="3" spans="1:2" ht="15.75">
      <c r="A3" s="11" t="s">
        <v>10</v>
      </c>
      <c r="B3" s="12">
        <v>20</v>
      </c>
    </row>
    <row r="4" spans="1:2" ht="15.75">
      <c r="A4" s="11" t="s">
        <v>7</v>
      </c>
      <c r="B4" s="14">
        <v>0.025</v>
      </c>
    </row>
    <row r="5" spans="1:2" ht="15.75">
      <c r="A5" s="11" t="s">
        <v>8</v>
      </c>
      <c r="B5" s="17">
        <f>SUM(D9:D368)</f>
        <v>271766.94327737</v>
      </c>
    </row>
    <row r="7" spans="1:5" ht="16.5" thickBot="1">
      <c r="A7" s="5" t="s">
        <v>1</v>
      </c>
      <c r="B7" s="5" t="s">
        <v>2</v>
      </c>
      <c r="C7" s="5" t="s">
        <v>3</v>
      </c>
      <c r="D7" s="5" t="s">
        <v>4</v>
      </c>
      <c r="E7" s="6" t="s">
        <v>9</v>
      </c>
    </row>
    <row r="8" spans="1:5" ht="16.5" thickTop="1">
      <c r="A8" s="8">
        <v>0</v>
      </c>
      <c r="B8" s="2">
        <f>B1</f>
        <v>1000000</v>
      </c>
      <c r="C8" s="2"/>
      <c r="D8" s="2"/>
      <c r="E8" s="15"/>
    </row>
    <row r="9" spans="1:5" ht="15.75">
      <c r="A9" s="9">
        <f>IF(A8&gt;=$B$3*12,"",A8+1)</f>
        <v>1</v>
      </c>
      <c r="B9" s="3">
        <f>IF(A9="","",B8-C9)</f>
        <v>996784.3044030113</v>
      </c>
      <c r="C9" s="3">
        <f>IF(A9="","",IF(還款方式="本金平均",貸款金額/(年數*12),PMT(年利率/12,年數*12,-貸款金額)-D9))</f>
        <v>3215.695596988719</v>
      </c>
      <c r="D9" s="3">
        <f>IF(A9="","",B8*年利率/12)</f>
        <v>2083.3333333333335</v>
      </c>
      <c r="E9" s="3">
        <f>IF(A9="","",C9+D9)</f>
        <v>5299.0289303220525</v>
      </c>
    </row>
    <row r="10" spans="1:5" ht="15.75">
      <c r="A10" s="8">
        <f aca="true" t="shared" si="0" ref="A10:A73">IF(A9&gt;=$B$3*12,"",A9+1)</f>
        <v>2</v>
      </c>
      <c r="B10" s="2">
        <f aca="true" t="shared" si="1" ref="B10:B73">IF(A10="","",B9-C10)</f>
        <v>993561.9094401955</v>
      </c>
      <c r="C10" s="2">
        <f>IF(A10="","",IF(還款方式="本金平均",貸款金額/(年數*12),PMT(年利率/12,年數*12,-貸款金額)-D10))</f>
        <v>3222.394962815779</v>
      </c>
      <c r="D10" s="2">
        <f>IF(A10="","",B9*年利率/12)</f>
        <v>2076.6339675062736</v>
      </c>
      <c r="E10" s="2">
        <f aca="true" t="shared" si="2" ref="E10:E73">IF(A10="","",C10+D10)</f>
        <v>5299.0289303220525</v>
      </c>
    </row>
    <row r="11" spans="1:5" ht="15.75">
      <c r="A11" s="9">
        <f t="shared" si="0"/>
        <v>3</v>
      </c>
      <c r="B11" s="3">
        <f t="shared" si="1"/>
        <v>990332.8011545405</v>
      </c>
      <c r="C11" s="3">
        <f>IF(A11="","",IF(還款方式="本金平均",貸款金額/(年數*12),PMT(年利率/12,年數*12,-貸款金額)-D11))</f>
        <v>3229.1082856549783</v>
      </c>
      <c r="D11" s="3">
        <f>IF(A11="","",B10*年利率/12)</f>
        <v>2069.920644667074</v>
      </c>
      <c r="E11" s="3">
        <f t="shared" si="2"/>
        <v>5299.0289303220525</v>
      </c>
    </row>
    <row r="12" spans="1:5" ht="15.75">
      <c r="A12" s="8">
        <f t="shared" si="0"/>
        <v>4</v>
      </c>
      <c r="B12" s="2">
        <f t="shared" si="1"/>
        <v>987096.9655599571</v>
      </c>
      <c r="C12" s="2">
        <f>IF(A12="","",IF(還款方式="本金平均",貸款金額/(年數*12),PMT(年利率/12,年數*12,-貸款金額)-D12))</f>
        <v>3235.8355945834264</v>
      </c>
      <c r="D12" s="2">
        <f>IF(A12="","",B11*年利率/12)</f>
        <v>2063.193335738626</v>
      </c>
      <c r="E12" s="2">
        <f t="shared" si="2"/>
        <v>5299.0289303220525</v>
      </c>
    </row>
    <row r="13" spans="1:5" ht="15.75">
      <c r="A13" s="9">
        <f t="shared" si="0"/>
        <v>5</v>
      </c>
      <c r="B13" s="3">
        <f t="shared" si="1"/>
        <v>983854.3886412183</v>
      </c>
      <c r="C13" s="3">
        <f>IF(A13="","",IF(還款方式="本金平均",貸款金額/(年數*12),PMT(年利率/12,年數*12,-貸款金額)-D13))</f>
        <v>3242.576918738808</v>
      </c>
      <c r="D13" s="3">
        <f>IF(A13="","",B12*年利率/12)</f>
        <v>2056.4520115832443</v>
      </c>
      <c r="E13" s="3">
        <f t="shared" si="2"/>
        <v>5299.0289303220525</v>
      </c>
    </row>
    <row r="14" spans="1:5" ht="15.75">
      <c r="A14" s="8">
        <f t="shared" si="0"/>
        <v>6</v>
      </c>
      <c r="B14" s="2">
        <f t="shared" si="1"/>
        <v>980605.0563538988</v>
      </c>
      <c r="C14" s="2">
        <f>IF(A14="","",IF(還款方式="本金平均",貸款金額/(年數*12),PMT(年利率/12,年數*12,-貸款金額)-D14))</f>
        <v>3249.3322873195143</v>
      </c>
      <c r="D14" s="2">
        <f>IF(A14="","",B13*年利率/12)</f>
        <v>2049.696643002538</v>
      </c>
      <c r="E14" s="2">
        <f t="shared" si="2"/>
        <v>5299.0289303220525</v>
      </c>
    </row>
    <row r="15" spans="1:5" ht="15.75">
      <c r="A15" s="9">
        <f t="shared" si="0"/>
        <v>7</v>
      </c>
      <c r="B15" s="3">
        <f t="shared" si="1"/>
        <v>977348.9546243141</v>
      </c>
      <c r="C15" s="3">
        <f>IF(A15="","",IF(還款方式="本金平均",貸款金額/(年數*12),PMT(年利率/12,年數*12,-貸款金額)-D15))</f>
        <v>3256.1017295847632</v>
      </c>
      <c r="D15" s="3">
        <f>IF(A15="","",B14*年利率/12)</f>
        <v>2042.9272007372892</v>
      </c>
      <c r="E15" s="3">
        <f t="shared" si="2"/>
        <v>5299.0289303220525</v>
      </c>
    </row>
    <row r="16" spans="1:5" ht="15.75">
      <c r="A16" s="8">
        <f t="shared" si="0"/>
        <v>8</v>
      </c>
      <c r="B16" s="2">
        <f t="shared" si="1"/>
        <v>974086.0693494594</v>
      </c>
      <c r="C16" s="2">
        <f>IF(A16="","",IF(還款方式="本金平均",貸款金額/(年數*12),PMT(年利率/12,年數*12,-貸款金額)-D16))</f>
        <v>3262.8852748547315</v>
      </c>
      <c r="D16" s="2">
        <f>IF(A16="","",B15*年利率/12)</f>
        <v>2036.1436554673212</v>
      </c>
      <c r="E16" s="2">
        <f t="shared" si="2"/>
        <v>5299.0289303220525</v>
      </c>
    </row>
    <row r="17" spans="1:5" ht="15.75" hidden="1">
      <c r="A17" s="9">
        <f t="shared" si="0"/>
        <v>9</v>
      </c>
      <c r="B17" s="3">
        <f t="shared" si="1"/>
        <v>970816.3863969487</v>
      </c>
      <c r="C17" s="3">
        <f>IF(A17="","",IF(還款方式="本金平均",貸款金額/(年數*12),PMT(年利率/12,年數*12,-貸款金額)-D17))</f>
        <v>3269.6829525106787</v>
      </c>
      <c r="D17" s="3">
        <f>IF(A17="","",B16*年利率/12)</f>
        <v>2029.3459778113738</v>
      </c>
      <c r="E17" s="3">
        <f t="shared" si="2"/>
        <v>5299.0289303220525</v>
      </c>
    </row>
    <row r="18" spans="1:5" ht="15.75">
      <c r="A18" s="8">
        <f t="shared" si="0"/>
        <v>10</v>
      </c>
      <c r="B18" s="2">
        <f t="shared" si="1"/>
        <v>967539.8916049537</v>
      </c>
      <c r="C18" s="2">
        <f>IF(A18="","",IF(還款方式="本金平均",貸款金額/(年數*12),PMT(年利率/12,年數*12,-貸款金額)-D18))</f>
        <v>3276.4947919950755</v>
      </c>
      <c r="D18" s="2">
        <f>IF(A18="","",B17*年利率/12)</f>
        <v>2022.5341383269767</v>
      </c>
      <c r="E18" s="2">
        <f t="shared" si="2"/>
        <v>5299.0289303220525</v>
      </c>
    </row>
    <row r="19" spans="1:5" ht="15.75">
      <c r="A19" s="9">
        <f t="shared" si="0"/>
        <v>11</v>
      </c>
      <c r="B19" s="3">
        <f t="shared" si="1"/>
        <v>964256.570782142</v>
      </c>
      <c r="C19" s="3">
        <f>IF(A19="","",IF(還款方式="本金平均",貸款金額/(年數*12),PMT(年利率/12,年數*12,-貸款金額)-D19))</f>
        <v>3283.320822811732</v>
      </c>
      <c r="D19" s="3">
        <f>IF(A19="","",B18*年利率/12)</f>
        <v>2015.7081075103204</v>
      </c>
      <c r="E19" s="3">
        <f t="shared" si="2"/>
        <v>5299.0289303220525</v>
      </c>
    </row>
    <row r="20" spans="1:5" ht="15.75">
      <c r="A20" s="8">
        <f t="shared" si="0"/>
        <v>12</v>
      </c>
      <c r="B20" s="2">
        <f t="shared" si="1"/>
        <v>960966.4097076161</v>
      </c>
      <c r="C20" s="2">
        <f>IF(A20="","",IF(還款方式="本金平均",貸款金額/(年數*12),PMT(年利率/12,年數*12,-貸款金額)-D20))</f>
        <v>3290.161074525923</v>
      </c>
      <c r="D20" s="2">
        <f>IF(A20="","",B19*年利率/12)</f>
        <v>2008.8678557961293</v>
      </c>
      <c r="E20" s="2">
        <f t="shared" si="2"/>
        <v>5299.0289303220525</v>
      </c>
    </row>
    <row r="21" spans="1:5" ht="15.75">
      <c r="A21" s="9">
        <f t="shared" si="0"/>
        <v>13</v>
      </c>
      <c r="B21" s="3">
        <f t="shared" si="1"/>
        <v>957669.3941308516</v>
      </c>
      <c r="C21" s="3">
        <f>IF(A21="","",IF(還款方式="本金平均",貸款金額/(年數*12),PMT(年利率/12,年數*12,-貸款金額)-D21))</f>
        <v>3297.015576764519</v>
      </c>
      <c r="D21" s="3">
        <f>IF(A21="","",B20*年利率/12)</f>
        <v>2002.0133535575335</v>
      </c>
      <c r="E21" s="3">
        <f t="shared" si="2"/>
        <v>5299.0289303220525</v>
      </c>
    </row>
    <row r="22" spans="1:5" ht="15.75">
      <c r="A22" s="8">
        <f t="shared" si="0"/>
        <v>14</v>
      </c>
      <c r="B22" s="2">
        <f t="shared" si="1"/>
        <v>954365.5097716355</v>
      </c>
      <c r="C22" s="2">
        <f>IF(A22="","",IF(還款方式="本金平均",貸款金額/(年數*12),PMT(年利率/12,年數*12,-貸款金額)-D22))</f>
        <v>3303.884359216111</v>
      </c>
      <c r="D22" s="2">
        <f>IF(A22="","",B21*年利率/12)</f>
        <v>1995.1445711059412</v>
      </c>
      <c r="E22" s="2">
        <f t="shared" si="2"/>
        <v>5299.0289303220525</v>
      </c>
    </row>
    <row r="23" spans="1:5" ht="15.75">
      <c r="A23" s="9">
        <f t="shared" si="0"/>
        <v>15</v>
      </c>
      <c r="B23" s="3">
        <f t="shared" si="1"/>
        <v>951054.7423200044</v>
      </c>
      <c r="C23" s="3">
        <f>IF(A23="","",IF(還款方式="本金平均",貸款金額/(年數*12),PMT(年利率/12,年數*12,-貸款金額)-D23))</f>
        <v>3310.7674516311454</v>
      </c>
      <c r="D23" s="3">
        <f>IF(A23="","",B22*年利率/12)</f>
        <v>1988.2614786909073</v>
      </c>
      <c r="E23" s="3">
        <f t="shared" si="2"/>
        <v>5299.0289303220525</v>
      </c>
    </row>
    <row r="24" spans="1:5" ht="15.75">
      <c r="A24" s="8">
        <f t="shared" si="0"/>
        <v>16</v>
      </c>
      <c r="B24" s="2">
        <f t="shared" si="1"/>
        <v>947737.0774361823</v>
      </c>
      <c r="C24" s="2">
        <f>IF(A24="","",IF(還款方式="本金平均",貸款金額/(年數*12),PMT(年利率/12,年數*12,-貸款金額)-D24))</f>
        <v>3317.6648838220435</v>
      </c>
      <c r="D24" s="2">
        <f>IF(A24="","",B23*年利率/12)</f>
        <v>1981.3640465000092</v>
      </c>
      <c r="E24" s="2">
        <f t="shared" si="2"/>
        <v>5299.0289303220525</v>
      </c>
    </row>
    <row r="25" spans="1:5" ht="15.75">
      <c r="A25" s="9">
        <f t="shared" si="0"/>
        <v>17</v>
      </c>
      <c r="B25" s="3">
        <f t="shared" si="1"/>
        <v>944412.500750519</v>
      </c>
      <c r="C25" s="3">
        <f>IF(A25="","",IF(還款方式="本金平均",貸款金額/(年數*12),PMT(年利率/12,年數*12,-貸款金額)-D25))</f>
        <v>3324.576685663339</v>
      </c>
      <c r="D25" s="3">
        <f>IF(A25="","",B24*年利率/12)</f>
        <v>1974.4522446587132</v>
      </c>
      <c r="E25" s="3">
        <f t="shared" si="2"/>
        <v>5299.0289303220525</v>
      </c>
    </row>
    <row r="26" spans="1:5" ht="15.75">
      <c r="A26" s="8">
        <f t="shared" si="0"/>
        <v>18</v>
      </c>
      <c r="B26" s="2">
        <f t="shared" si="1"/>
        <v>941080.9978634272</v>
      </c>
      <c r="C26" s="2">
        <f>IF(A26="","",IF(還款方式="本金平均",貸款金額/(年數*12),PMT(年利率/12,年數*12,-貸款金額)-D26))</f>
        <v>3331.502887091804</v>
      </c>
      <c r="D26" s="2">
        <f>IF(A26="","",B25*年利率/12)</f>
        <v>1967.5260432302482</v>
      </c>
      <c r="E26" s="2">
        <f t="shared" si="2"/>
        <v>5299.0289303220525</v>
      </c>
    </row>
    <row r="27" spans="1:5" ht="15.75">
      <c r="A27" s="9">
        <f t="shared" si="0"/>
        <v>19</v>
      </c>
      <c r="B27" s="3">
        <f t="shared" si="1"/>
        <v>937742.5543453206</v>
      </c>
      <c r="C27" s="3">
        <f>IF(A27="","",IF(還款方式="本金平均",貸款金額/(年數*12),PMT(年利率/12,年數*12,-貸款金額)-D27))</f>
        <v>3338.443518106579</v>
      </c>
      <c r="D27" s="3">
        <f>IF(A27="","",B26*年利率/12)</f>
        <v>1960.5854122154733</v>
      </c>
      <c r="E27" s="3">
        <f t="shared" si="2"/>
        <v>5299.0289303220525</v>
      </c>
    </row>
    <row r="28" spans="1:5" ht="15.75">
      <c r="A28" s="8">
        <f t="shared" si="0"/>
        <v>20</v>
      </c>
      <c r="B28" s="2">
        <f t="shared" si="1"/>
        <v>934397.1557365513</v>
      </c>
      <c r="C28" s="2">
        <f>IF(A28="","",IF(還款方式="本金平均",貸款金額/(年數*12),PMT(年利率/12,年數*12,-貸款金額)-D28))</f>
        <v>3345.398608769301</v>
      </c>
      <c r="D28" s="2">
        <f>IF(A28="","",B27*年利率/12)</f>
        <v>1953.6303215527514</v>
      </c>
      <c r="E28" s="2">
        <f t="shared" si="2"/>
        <v>5299.0289303220525</v>
      </c>
    </row>
    <row r="29" spans="1:5" ht="15.75">
      <c r="A29" s="9">
        <f t="shared" si="0"/>
        <v>21</v>
      </c>
      <c r="B29" s="3">
        <f t="shared" si="1"/>
        <v>931044.787547347</v>
      </c>
      <c r="C29" s="3">
        <f>IF(A29="","",IF(還款方式="本金平均",貸款金額/(年數*12),PMT(年利率/12,年數*12,-貸款金額)-D29))</f>
        <v>3352.368189204237</v>
      </c>
      <c r="D29" s="3">
        <f>IF(A29="","",B28*年利率/12)</f>
        <v>1946.6607411178154</v>
      </c>
      <c r="E29" s="3">
        <f t="shared" si="2"/>
        <v>5299.0289303220525</v>
      </c>
    </row>
    <row r="30" spans="1:5" ht="15.75">
      <c r="A30" s="8">
        <f t="shared" si="0"/>
        <v>22</v>
      </c>
      <c r="B30" s="2">
        <f t="shared" si="1"/>
        <v>927685.4352577486</v>
      </c>
      <c r="C30" s="2">
        <f>IF(A30="","",IF(還款方式="本金平均",貸款金額/(年數*12),PMT(年利率/12,年數*12,-貸款金額)-D30))</f>
        <v>3359.3522895984124</v>
      </c>
      <c r="D30" s="2">
        <f>IF(A30="","",B29*年利率/12)</f>
        <v>1939.6766407236398</v>
      </c>
      <c r="E30" s="2">
        <f t="shared" si="2"/>
        <v>5299.0289303220525</v>
      </c>
    </row>
    <row r="31" spans="1:5" ht="15.75">
      <c r="A31" s="9">
        <f t="shared" si="0"/>
        <v>23</v>
      </c>
      <c r="B31" s="3">
        <f t="shared" si="1"/>
        <v>924319.0843175468</v>
      </c>
      <c r="C31" s="3">
        <f>IF(A31="","",IF(還款方式="本金平均",貸款金額/(年數*12),PMT(年利率/12,年數*12,-貸款金額)-D31))</f>
        <v>3366.3509402017426</v>
      </c>
      <c r="D31" s="3">
        <f>IF(A31="","",B30*年利率/12)</f>
        <v>1932.6779901203097</v>
      </c>
      <c r="E31" s="3">
        <f t="shared" si="2"/>
        <v>5299.0289303220525</v>
      </c>
    </row>
    <row r="32" spans="1:5" ht="15.75">
      <c r="A32" s="8">
        <f t="shared" si="0"/>
        <v>24</v>
      </c>
      <c r="B32" s="2">
        <f t="shared" si="1"/>
        <v>920945.7201462196</v>
      </c>
      <c r="C32" s="2">
        <f>IF(A32="","",IF(還款方式="本金平均",貸款金額/(年數*12),PMT(年利率/12,年數*12,-貸款金額)-D32))</f>
        <v>3373.3641713271636</v>
      </c>
      <c r="D32" s="2">
        <f>IF(A32="","",B31*年利率/12)</f>
        <v>1925.664758994889</v>
      </c>
      <c r="E32" s="2">
        <f t="shared" si="2"/>
        <v>5299.0289303220525</v>
      </c>
    </row>
    <row r="33" spans="1:5" ht="15.75">
      <c r="A33" s="9">
        <f t="shared" si="0"/>
        <v>25</v>
      </c>
      <c r="B33" s="3">
        <f t="shared" si="1"/>
        <v>917565.3281328689</v>
      </c>
      <c r="C33" s="3">
        <f>IF(A33="","",IF(還款方式="本金平均",貸款金額/(年數*12),PMT(年利率/12,年數*12,-貸款金額)-D33))</f>
        <v>3380.3920133507618</v>
      </c>
      <c r="D33" s="3">
        <f>IF(A33="","",B32*年利率/12)</f>
        <v>1918.636916971291</v>
      </c>
      <c r="E33" s="3">
        <f t="shared" si="2"/>
        <v>5299.0289303220525</v>
      </c>
    </row>
    <row r="34" spans="1:5" ht="15.75">
      <c r="A34" s="8">
        <f t="shared" si="0"/>
        <v>26</v>
      </c>
      <c r="B34" s="2">
        <f t="shared" si="1"/>
        <v>914177.8936361569</v>
      </c>
      <c r="C34" s="2">
        <f>IF(A34="","",IF(還款方式="本金平均",貸款金額/(年數*12),PMT(年利率/12,年數*12,-貸款金額)-D34))</f>
        <v>3387.4344967119087</v>
      </c>
      <c r="D34" s="2">
        <f>IF(A34="","",B33*年利率/12)</f>
        <v>1911.5944336101436</v>
      </c>
      <c r="E34" s="2">
        <f t="shared" si="2"/>
        <v>5299.0289303220525</v>
      </c>
    </row>
    <row r="35" spans="1:5" ht="15.75">
      <c r="A35" s="9">
        <f t="shared" si="0"/>
        <v>27</v>
      </c>
      <c r="B35" s="3">
        <f t="shared" si="1"/>
        <v>910783.4019842435</v>
      </c>
      <c r="C35" s="3">
        <f>IF(A35="","",IF(還款方式="本金平均",貸款金額/(年數*12),PMT(年利率/12,年數*12,-貸款金額)-D35))</f>
        <v>3394.491651913392</v>
      </c>
      <c r="D35" s="3">
        <f>IF(A35="","",B34*年利率/12)</f>
        <v>1904.5372784086603</v>
      </c>
      <c r="E35" s="3">
        <f t="shared" si="2"/>
        <v>5299.0289303220525</v>
      </c>
    </row>
    <row r="36" spans="1:5" ht="15.75">
      <c r="A36" s="8">
        <f t="shared" si="0"/>
        <v>28</v>
      </c>
      <c r="B36" s="2">
        <f t="shared" si="1"/>
        <v>907381.838474722</v>
      </c>
      <c r="C36" s="2">
        <f>IF(A36="","",IF(還款方式="本金平均",貸款金額/(年數*12),PMT(年利率/12,年數*12,-貸款金額)-D36))</f>
        <v>3401.563509521545</v>
      </c>
      <c r="D36" s="2">
        <f>IF(A36="","",B35*年利率/12)</f>
        <v>1897.4654208005074</v>
      </c>
      <c r="E36" s="2">
        <f t="shared" si="2"/>
        <v>5299.0289303220525</v>
      </c>
    </row>
    <row r="37" spans="1:5" ht="15.75">
      <c r="A37" s="9">
        <f t="shared" si="0"/>
        <v>29</v>
      </c>
      <c r="B37" s="3">
        <f t="shared" si="1"/>
        <v>903973.1883745557</v>
      </c>
      <c r="C37" s="3">
        <f>IF(A37="","",IF(還款方式="本金平均",貸款金額/(年數*12),PMT(年利率/12,年數*12,-貸款金額)-D37))</f>
        <v>3408.650100166382</v>
      </c>
      <c r="D37" s="3">
        <f>IF(A37="","",B36*年利率/12)</f>
        <v>1890.3788301556708</v>
      </c>
      <c r="E37" s="3">
        <f t="shared" si="2"/>
        <v>5299.0289303220525</v>
      </c>
    </row>
    <row r="38" spans="1:5" ht="15.75">
      <c r="A38" s="8">
        <f t="shared" si="0"/>
        <v>30</v>
      </c>
      <c r="B38" s="2">
        <f t="shared" si="1"/>
        <v>900557.436920014</v>
      </c>
      <c r="C38" s="2">
        <f>IF(A38="","",IF(還款方式="本金平均",貸款金額/(年數*12),PMT(年利率/12,年數*12,-貸款金額)-D38))</f>
        <v>3415.751454541728</v>
      </c>
      <c r="D38" s="2">
        <f>IF(A38="","",B37*年利率/12)</f>
        <v>1883.2774757803245</v>
      </c>
      <c r="E38" s="2">
        <f t="shared" si="2"/>
        <v>5299.0289303220525</v>
      </c>
    </row>
    <row r="39" spans="1:5" ht="15.75">
      <c r="A39" s="9">
        <f t="shared" si="0"/>
        <v>31</v>
      </c>
      <c r="B39" s="3">
        <f t="shared" si="1"/>
        <v>897134.5693166086</v>
      </c>
      <c r="C39" s="3">
        <f>IF(A39="","",IF(還款方式="本金平均",貸款金額/(年數*12),PMT(年利率/12,年數*12,-貸款金額)-D39))</f>
        <v>3422.867603405357</v>
      </c>
      <c r="D39" s="3">
        <f>IF(A39="","",B38*年利率/12)</f>
        <v>1876.1613269166958</v>
      </c>
      <c r="E39" s="3">
        <f t="shared" si="2"/>
        <v>5299.0289303220525</v>
      </c>
    </row>
    <row r="40" spans="1:5" ht="15.75">
      <c r="A40" s="8">
        <f t="shared" si="0"/>
        <v>32</v>
      </c>
      <c r="B40" s="2">
        <f t="shared" si="1"/>
        <v>893704.5707390294</v>
      </c>
      <c r="C40" s="2">
        <f>IF(A40="","",IF(還款方式="本金平均",貸款金額/(年數*12),PMT(年利率/12,年數*12,-貸款金額)-D40))</f>
        <v>3429.9985775791174</v>
      </c>
      <c r="D40" s="2">
        <f>IF(A40="","",B39*年利率/12)</f>
        <v>1869.0303527429348</v>
      </c>
      <c r="E40" s="2">
        <f t="shared" si="2"/>
        <v>5299.0289303220525</v>
      </c>
    </row>
    <row r="41" spans="1:5" ht="15.75">
      <c r="A41" s="9">
        <f t="shared" si="0"/>
        <v>33</v>
      </c>
      <c r="B41" s="3">
        <f t="shared" si="1"/>
        <v>890267.4263310804</v>
      </c>
      <c r="C41" s="3">
        <f>IF(A41="","",IF(還款方式="本金平均",貸款金額/(年數*12),PMT(年利率/12,年數*12,-貸款金額)-D41))</f>
        <v>3437.144407949075</v>
      </c>
      <c r="D41" s="3">
        <f>IF(A41="","",B40*年利率/12)</f>
        <v>1861.884522372978</v>
      </c>
      <c r="E41" s="3">
        <f t="shared" si="2"/>
        <v>5299.0289303220525</v>
      </c>
    </row>
    <row r="42" spans="1:5" ht="15.75">
      <c r="A42" s="8">
        <f t="shared" si="0"/>
        <v>34</v>
      </c>
      <c r="B42" s="2">
        <f t="shared" si="1"/>
        <v>886823.1212056148</v>
      </c>
      <c r="C42" s="2">
        <f>IF(A42="","",IF(還款方式="本金平均",貸款金額/(年數*12),PMT(年利率/12,年數*12,-貸款金額)-D42))</f>
        <v>3444.305125465635</v>
      </c>
      <c r="D42" s="2">
        <f>IF(A42="","",B41*年利率/12)</f>
        <v>1854.7238048564177</v>
      </c>
      <c r="E42" s="2">
        <f t="shared" si="2"/>
        <v>5299.0289303220525</v>
      </c>
    </row>
    <row r="43" spans="1:5" ht="15.75">
      <c r="A43" s="9">
        <f t="shared" si="0"/>
        <v>35</v>
      </c>
      <c r="B43" s="3">
        <f t="shared" si="1"/>
        <v>883371.640444471</v>
      </c>
      <c r="C43" s="3">
        <f>IF(A43="","",IF(還款方式="本金平均",貸款金額/(年數*12),PMT(年利率/12,年數*12,-貸款金額)-D43))</f>
        <v>3451.480761143688</v>
      </c>
      <c r="D43" s="3">
        <f>IF(A43="","",B42*年利率/12)</f>
        <v>1847.5481691783643</v>
      </c>
      <c r="E43" s="3">
        <f t="shared" si="2"/>
        <v>5299.0289303220525</v>
      </c>
    </row>
    <row r="44" spans="1:5" ht="15.75">
      <c r="A44" s="8">
        <f t="shared" si="0"/>
        <v>36</v>
      </c>
      <c r="B44" s="2">
        <f t="shared" si="1"/>
        <v>879912.9690984082</v>
      </c>
      <c r="C44" s="2">
        <f>IF(A44="","",IF(還款方式="本金平均",貸款金額/(年數*12),PMT(年利率/12,年數*12,-貸款金額)-D44))</f>
        <v>3458.671346062738</v>
      </c>
      <c r="D44" s="2">
        <f>IF(A44="","",B43*年利率/12)</f>
        <v>1840.3575842593148</v>
      </c>
      <c r="E44" s="2">
        <f t="shared" si="2"/>
        <v>5299.0289303220525</v>
      </c>
    </row>
    <row r="45" spans="1:5" ht="15.75">
      <c r="A45" s="9">
        <f t="shared" si="0"/>
        <v>37</v>
      </c>
      <c r="B45" s="3">
        <f t="shared" si="1"/>
        <v>876447.0921870412</v>
      </c>
      <c r="C45" s="3">
        <f>IF(A45="","",IF(還款方式="本金平均",貸款金額/(年數*12),PMT(年利率/12,年數*12,-貸款金額)-D45))</f>
        <v>3465.876911367035</v>
      </c>
      <c r="D45" s="3">
        <f>IF(A45="","",B44*年利率/12)</f>
        <v>1833.1520189550174</v>
      </c>
      <c r="E45" s="3">
        <f t="shared" si="2"/>
        <v>5299.0289303220525</v>
      </c>
    </row>
    <row r="46" spans="1:5" ht="15.75">
      <c r="A46" s="8">
        <f t="shared" si="0"/>
        <v>38</v>
      </c>
      <c r="B46" s="2">
        <f t="shared" si="1"/>
        <v>872973.9946987755</v>
      </c>
      <c r="C46" s="2">
        <f>IF(A46="","",IF(還款方式="本金平均",貸款金額/(年數*12),PMT(年利率/12,年數*12,-貸款金額)-D46))</f>
        <v>3473.0974882657165</v>
      </c>
      <c r="D46" s="2">
        <f>IF(A46="","",B45*年利率/12)</f>
        <v>1825.931442056336</v>
      </c>
      <c r="E46" s="2">
        <f t="shared" si="2"/>
        <v>5299.0289303220525</v>
      </c>
    </row>
    <row r="47" spans="1:5" ht="15.75">
      <c r="A47" s="9">
        <f t="shared" si="0"/>
        <v>39</v>
      </c>
      <c r="B47" s="3">
        <f t="shared" si="1"/>
        <v>869493.6615907425</v>
      </c>
      <c r="C47" s="3">
        <f>IF(A47="","",IF(還款方式="本金平均",貸款金額/(年數*12),PMT(年利率/12,年數*12,-貸款金額)-D47))</f>
        <v>3480.333108032937</v>
      </c>
      <c r="D47" s="3">
        <f>IF(A47="","",B46*年利率/12)</f>
        <v>1818.6958222891155</v>
      </c>
      <c r="E47" s="3">
        <f t="shared" si="2"/>
        <v>5299.0289303220525</v>
      </c>
    </row>
    <row r="48" spans="1:5" ht="15.75">
      <c r="A48" s="8">
        <f t="shared" si="0"/>
        <v>40</v>
      </c>
      <c r="B48" s="2">
        <f t="shared" si="1"/>
        <v>866006.0777887346</v>
      </c>
      <c r="C48" s="2">
        <f>IF(A48="","",IF(還款方式="本金平均",貸款金額/(年數*12),PMT(年利率/12,年數*12,-貸款金額)-D48))</f>
        <v>3487.5838020080055</v>
      </c>
      <c r="D48" s="2">
        <f>IF(A48="","",B47*年利率/12)</f>
        <v>1811.445128314047</v>
      </c>
      <c r="E48" s="2">
        <f t="shared" si="2"/>
        <v>5299.0289303220525</v>
      </c>
    </row>
    <row r="49" spans="1:5" ht="15.75">
      <c r="A49" s="9">
        <f t="shared" si="0"/>
        <v>41</v>
      </c>
      <c r="B49" s="3">
        <f t="shared" si="1"/>
        <v>862511.228187139</v>
      </c>
      <c r="C49" s="3">
        <f>IF(A49="","",IF(還款方式="本金平均",貸款金額/(年數*12),PMT(年利率/12,年數*12,-貸款金額)-D49))</f>
        <v>3494.8496015955216</v>
      </c>
      <c r="D49" s="3">
        <f>IF(A49="","",B48*年利率/12)</f>
        <v>1804.1793287265307</v>
      </c>
      <c r="E49" s="3">
        <f t="shared" si="2"/>
        <v>5299.0289303220525</v>
      </c>
    </row>
    <row r="50" spans="1:5" ht="15.75">
      <c r="A50" s="8">
        <f t="shared" si="0"/>
        <v>42</v>
      </c>
      <c r="B50" s="2">
        <f t="shared" si="1"/>
        <v>859009.0976488735</v>
      </c>
      <c r="C50" s="2">
        <f>IF(A50="","",IF(還款方式="本金平均",貸款金額/(年數*12),PMT(年利率/12,年數*12,-貸款金額)-D50))</f>
        <v>3502.1305382655128</v>
      </c>
      <c r="D50" s="2">
        <f>IF(A50="","",B49*年利率/12)</f>
        <v>1796.8983920565397</v>
      </c>
      <c r="E50" s="2">
        <f t="shared" si="2"/>
        <v>5299.0289303220525</v>
      </c>
    </row>
    <row r="51" spans="1:5" ht="15.75">
      <c r="A51" s="9">
        <f t="shared" si="0"/>
        <v>43</v>
      </c>
      <c r="B51" s="3">
        <f t="shared" si="1"/>
        <v>855499.6710053199</v>
      </c>
      <c r="C51" s="3">
        <f>IF(A51="","",IF(還款方式="本金平均",貸款金額/(年數*12),PMT(年利率/12,年數*12,-貸款金額)-D51))</f>
        <v>3509.4266435535656</v>
      </c>
      <c r="D51" s="3">
        <f>IF(A51="","",B50*年利率/12)</f>
        <v>1789.6022867684867</v>
      </c>
      <c r="E51" s="3">
        <f t="shared" si="2"/>
        <v>5299.0289303220525</v>
      </c>
    </row>
    <row r="52" spans="1:5" ht="15.75">
      <c r="A52" s="8">
        <f t="shared" si="0"/>
        <v>44</v>
      </c>
      <c r="B52" s="2">
        <f t="shared" si="1"/>
        <v>851982.933056259</v>
      </c>
      <c r="C52" s="2">
        <f>IF(A52="","",IF(還款方式="本金平均",貸款金額/(年數*12),PMT(年利率/12,年數*12,-貸款金額)-D52))</f>
        <v>3516.737949060969</v>
      </c>
      <c r="D52" s="2">
        <f>IF(A52="","",B51*年利率/12)</f>
        <v>1782.2909812610833</v>
      </c>
      <c r="E52" s="2">
        <f t="shared" si="2"/>
        <v>5299.0289303220525</v>
      </c>
    </row>
    <row r="53" spans="1:5" ht="15.75">
      <c r="A53" s="9">
        <f t="shared" si="0"/>
        <v>45</v>
      </c>
      <c r="B53" s="3">
        <f t="shared" si="1"/>
        <v>848458.8685698041</v>
      </c>
      <c r="C53" s="3">
        <f>IF(A53="","",IF(還款方式="本金平均",貸款金額/(年數*12),PMT(年利率/12,年數*12,-貸款金額)-D53))</f>
        <v>3524.064486454846</v>
      </c>
      <c r="D53" s="3">
        <f>IF(A53="","",B52*年利率/12)</f>
        <v>1774.9644438672065</v>
      </c>
      <c r="E53" s="3">
        <f t="shared" si="2"/>
        <v>5299.0289303220525</v>
      </c>
    </row>
    <row r="54" spans="1:5" ht="15.75">
      <c r="A54" s="8">
        <f t="shared" si="0"/>
        <v>46</v>
      </c>
      <c r="B54" s="2">
        <f t="shared" si="1"/>
        <v>844927.4622823359</v>
      </c>
      <c r="C54" s="2">
        <f>IF(A54="","",IF(還款方式="本金平均",貸款金額/(年數*12),PMT(年利率/12,年數*12,-貸款金額)-D54))</f>
        <v>3531.406287468294</v>
      </c>
      <c r="D54" s="2">
        <f>IF(A54="","",B53*年利率/12)</f>
        <v>1767.6226428537586</v>
      </c>
      <c r="E54" s="2">
        <f t="shared" si="2"/>
        <v>5299.0289303220525</v>
      </c>
    </row>
    <row r="55" spans="1:5" ht="15.75">
      <c r="A55" s="9">
        <f t="shared" si="0"/>
        <v>47</v>
      </c>
      <c r="B55" s="3">
        <f t="shared" si="1"/>
        <v>841388.6988984353</v>
      </c>
      <c r="C55" s="3">
        <f>IF(A55="","",IF(還款方式="本金平均",貸款金額/(年數*12),PMT(年利率/12,年數*12,-貸款金額)-D55))</f>
        <v>3538.7633839005193</v>
      </c>
      <c r="D55" s="3">
        <f>IF(A55="","",B54*年利率/12)</f>
        <v>1760.2655464215331</v>
      </c>
      <c r="E55" s="3">
        <f t="shared" si="2"/>
        <v>5299.0289303220525</v>
      </c>
    </row>
    <row r="56" spans="1:5" ht="15.75">
      <c r="A56" s="8">
        <f t="shared" si="0"/>
        <v>48</v>
      </c>
      <c r="B56" s="2">
        <f t="shared" si="1"/>
        <v>837842.5630908184</v>
      </c>
      <c r="C56" s="2">
        <f>IF(A56="","",IF(還款方式="本金平均",貸款金額/(年數*12),PMT(年利率/12,年數*12,-貸款金額)-D56))</f>
        <v>3546.135807616979</v>
      </c>
      <c r="D56" s="2">
        <f>IF(A56="","",B55*年利率/12)</f>
        <v>1752.8931227050737</v>
      </c>
      <c r="E56" s="2">
        <f t="shared" si="2"/>
        <v>5299.0289303220525</v>
      </c>
    </row>
    <row r="57" spans="1:5" ht="15.75">
      <c r="A57" s="9">
        <f t="shared" si="0"/>
        <v>49</v>
      </c>
      <c r="B57" s="3">
        <f t="shared" si="1"/>
        <v>834289.0395002689</v>
      </c>
      <c r="C57" s="3">
        <f>IF(A57="","",IF(還款方式="本金平均",貸款金額/(年數*12),PMT(年利率/12,年數*12,-貸款金額)-D57))</f>
        <v>3553.5235905495138</v>
      </c>
      <c r="D57" s="3">
        <f>IF(A57="","",B56*年利率/12)</f>
        <v>1745.5053397725385</v>
      </c>
      <c r="E57" s="3">
        <f t="shared" si="2"/>
        <v>5299.0289303220525</v>
      </c>
    </row>
    <row r="58" spans="1:5" ht="15.75">
      <c r="A58" s="8">
        <f t="shared" si="0"/>
        <v>50</v>
      </c>
      <c r="B58" s="2">
        <f t="shared" si="1"/>
        <v>830728.1127355724</v>
      </c>
      <c r="C58" s="2">
        <f>IF(A58="","",IF(還款方式="本金平均",貸款金額/(年數*12),PMT(年利率/12,年數*12,-貸款金額)-D58))</f>
        <v>3560.926764696492</v>
      </c>
      <c r="D58" s="2">
        <f>IF(A58="","",B57*年利率/12)</f>
        <v>1738.1021656255605</v>
      </c>
      <c r="E58" s="2">
        <f t="shared" si="2"/>
        <v>5299.0289303220525</v>
      </c>
    </row>
    <row r="59" spans="1:5" ht="15.75">
      <c r="A59" s="9">
        <f t="shared" si="0"/>
        <v>51</v>
      </c>
      <c r="B59" s="3">
        <f t="shared" si="1"/>
        <v>827159.7673734494</v>
      </c>
      <c r="C59" s="3">
        <f>IF(A59="","",IF(還款方式="本金平均",貸款金額/(年數*12),PMT(年利率/12,年數*12,-貸款金額)-D59))</f>
        <v>3568.345362122943</v>
      </c>
      <c r="D59" s="3">
        <f>IF(A59="","",B58*年利率/12)</f>
        <v>1730.6835681991095</v>
      </c>
      <c r="E59" s="3">
        <f t="shared" si="2"/>
        <v>5299.0289303220525</v>
      </c>
    </row>
    <row r="60" spans="1:5" ht="15.75">
      <c r="A60" s="8">
        <f t="shared" si="0"/>
        <v>52</v>
      </c>
      <c r="B60" s="2">
        <f t="shared" si="1"/>
        <v>823583.9879584888</v>
      </c>
      <c r="C60" s="2">
        <f>IF(A60="","",IF(還款方式="本金平均",貸款金額/(年數*12),PMT(年利率/12,年數*12,-貸款金額)-D60))</f>
        <v>3575.7794149607</v>
      </c>
      <c r="D60" s="2">
        <f>IF(A60="","",B59*年利率/12)</f>
        <v>1723.249515361353</v>
      </c>
      <c r="E60" s="2">
        <f t="shared" si="2"/>
        <v>5299.0289303220525</v>
      </c>
    </row>
    <row r="61" spans="1:5" ht="15.75">
      <c r="A61" s="9">
        <f t="shared" si="0"/>
        <v>53</v>
      </c>
      <c r="B61" s="3">
        <f t="shared" si="1"/>
        <v>820000.7590030802</v>
      </c>
      <c r="C61" s="3">
        <f>IF(A61="","",IF(還款方式="本金平均",貸款金額/(年數*12),PMT(年利率/12,年數*12,-貸款金額)-D61))</f>
        <v>3583.2289554085337</v>
      </c>
      <c r="D61" s="3">
        <f>IF(A61="","",B60*年利率/12)</f>
        <v>1715.7999749135186</v>
      </c>
      <c r="E61" s="3">
        <f t="shared" si="2"/>
        <v>5299.0289303220525</v>
      </c>
    </row>
    <row r="62" spans="1:5" ht="15.75">
      <c r="A62" s="8">
        <f t="shared" si="0"/>
        <v>54</v>
      </c>
      <c r="B62" s="2">
        <f t="shared" si="1"/>
        <v>816410.0649873479</v>
      </c>
      <c r="C62" s="2">
        <f>IF(A62="","",IF(還款方式="本金平均",貸款金額/(年數*12),PMT(年利率/12,年數*12,-貸款金額)-D62))</f>
        <v>3590.6940157323015</v>
      </c>
      <c r="D62" s="2">
        <f>IF(A62="","",B61*年利率/12)</f>
        <v>1708.3349145897507</v>
      </c>
      <c r="E62" s="2">
        <f t="shared" si="2"/>
        <v>5299.0289303220525</v>
      </c>
    </row>
    <row r="63" spans="1:5" ht="15.75">
      <c r="A63" s="9">
        <f t="shared" si="0"/>
        <v>55</v>
      </c>
      <c r="B63" s="3">
        <f t="shared" si="1"/>
        <v>812811.8903590828</v>
      </c>
      <c r="C63" s="3">
        <f>IF(A63="","",IF(還款方式="本金平均",貸款金額/(年數*12),PMT(年利率/12,年數*12,-貸款金額)-D63))</f>
        <v>3598.1746282650774</v>
      </c>
      <c r="D63" s="3">
        <f>IF(A63="","",B62*年利率/12)</f>
        <v>1700.854302056975</v>
      </c>
      <c r="E63" s="3">
        <f t="shared" si="2"/>
        <v>5299.0289303220525</v>
      </c>
    </row>
    <row r="64" spans="1:5" ht="15.75">
      <c r="A64" s="8">
        <f t="shared" si="0"/>
        <v>56</v>
      </c>
      <c r="B64" s="2">
        <f t="shared" si="1"/>
        <v>809206.2195336756</v>
      </c>
      <c r="C64" s="2">
        <f>IF(A64="","",IF(還款方式="本金平均",貸款金額/(年數*12),PMT(年利率/12,年數*12,-貸款金額)-D64))</f>
        <v>3605.6708254072964</v>
      </c>
      <c r="D64" s="2">
        <f>IF(A64="","",B63*年利率/12)</f>
        <v>1693.358104914756</v>
      </c>
      <c r="E64" s="2">
        <f t="shared" si="2"/>
        <v>5299.0289303220525</v>
      </c>
    </row>
    <row r="65" spans="1:5" ht="15.75">
      <c r="A65" s="9">
        <f t="shared" si="0"/>
        <v>57</v>
      </c>
      <c r="B65" s="3">
        <f t="shared" si="1"/>
        <v>805593.0368940487</v>
      </c>
      <c r="C65" s="3">
        <f>IF(A65="","",IF(還款方式="本金平均",貸款金額/(年數*12),PMT(年利率/12,年數*12,-貸款金額)-D65))</f>
        <v>3613.1826396268953</v>
      </c>
      <c r="D65" s="3">
        <f>IF(A65="","",B64*年利率/12)</f>
        <v>1685.8462906951574</v>
      </c>
      <c r="E65" s="3">
        <f t="shared" si="2"/>
        <v>5299.0289303220525</v>
      </c>
    </row>
    <row r="66" spans="1:5" ht="15.75">
      <c r="A66" s="8">
        <f t="shared" si="0"/>
        <v>58</v>
      </c>
      <c r="B66" s="2">
        <f t="shared" si="1"/>
        <v>801972.3267905893</v>
      </c>
      <c r="C66" s="2">
        <f>IF(A66="","",IF(還款方式="本金平均",貸款金額/(年數*12),PMT(年利率/12,年數*12,-貸款金額)-D66))</f>
        <v>3620.7101034594507</v>
      </c>
      <c r="D66" s="2">
        <f>IF(A66="","",B65*年利率/12)</f>
        <v>1678.3188268626016</v>
      </c>
      <c r="E66" s="2">
        <f t="shared" si="2"/>
        <v>5299.0289303220525</v>
      </c>
    </row>
    <row r="67" spans="1:5" ht="15.75">
      <c r="A67" s="9">
        <f t="shared" si="0"/>
        <v>59</v>
      </c>
      <c r="B67" s="3">
        <f t="shared" si="1"/>
        <v>798344.0735410809</v>
      </c>
      <c r="C67" s="3">
        <f>IF(A67="","",IF(還款方式="本金平均",貸款金額/(年數*12),PMT(年利率/12,年數*12,-貸款金額)-D67))</f>
        <v>3628.253249508325</v>
      </c>
      <c r="D67" s="3">
        <f>IF(A67="","",B66*年利率/12)</f>
        <v>1670.7756808137276</v>
      </c>
      <c r="E67" s="3">
        <f t="shared" si="2"/>
        <v>5299.0289303220525</v>
      </c>
    </row>
    <row r="68" spans="1:5" ht="15.75">
      <c r="A68" s="8">
        <f t="shared" si="0"/>
        <v>60</v>
      </c>
      <c r="B68" s="2">
        <f t="shared" si="1"/>
        <v>794708.2614306362</v>
      </c>
      <c r="C68" s="2">
        <f>IF(A68="","",IF(還款方式="本金平均",貸款金額/(年數*12),PMT(年利率/12,年數*12,-貸款金額)-D68))</f>
        <v>3635.8121104448</v>
      </c>
      <c r="D68" s="2">
        <f>IF(A68="","",B67*年利率/12)</f>
        <v>1663.2168198772522</v>
      </c>
      <c r="E68" s="2">
        <f t="shared" si="2"/>
        <v>5299.0289303220525</v>
      </c>
    </row>
    <row r="69" spans="1:5" ht="15.75">
      <c r="A69" s="9">
        <f t="shared" si="0"/>
        <v>61</v>
      </c>
      <c r="B69" s="3">
        <f t="shared" si="1"/>
        <v>791064.874711628</v>
      </c>
      <c r="C69" s="3">
        <f>IF(A69="","",IF(還款方式="本金平均",貸款金額/(年數*12),PMT(年利率/12,年數*12,-貸款金額)-D69))</f>
        <v>3643.3867190082274</v>
      </c>
      <c r="D69" s="3">
        <f>IF(A69="","",B68*年利率/12)</f>
        <v>1655.6422113138253</v>
      </c>
      <c r="E69" s="3">
        <f t="shared" si="2"/>
        <v>5299.0289303220525</v>
      </c>
    </row>
    <row r="70" spans="1:5" ht="15.75">
      <c r="A70" s="8">
        <f t="shared" si="0"/>
        <v>62</v>
      </c>
      <c r="B70" s="2">
        <f t="shared" si="1"/>
        <v>787413.8976036218</v>
      </c>
      <c r="C70" s="2">
        <f>IF(A70="","",IF(還款方式="本金平均",貸款金額/(年數*12),PMT(年利率/12,年數*12,-貸款金額)-D70))</f>
        <v>3650.977108006161</v>
      </c>
      <c r="D70" s="2">
        <f>IF(A70="","",B69*年利率/12)</f>
        <v>1648.0518223158917</v>
      </c>
      <c r="E70" s="2">
        <f t="shared" si="2"/>
        <v>5299.0289303220525</v>
      </c>
    </row>
    <row r="71" spans="1:5" ht="15.75">
      <c r="A71" s="9">
        <f t="shared" si="0"/>
        <v>63</v>
      </c>
      <c r="B71" s="3">
        <f t="shared" si="1"/>
        <v>783755.3142933074</v>
      </c>
      <c r="C71" s="3">
        <f>IF(A71="","",IF(還款方式="本金平均",貸款金額/(年數*12),PMT(年利率/12,年數*12,-貸款金額)-D71))</f>
        <v>3658.583310314507</v>
      </c>
      <c r="D71" s="3">
        <f>IF(A71="","",B70*年利率/12)</f>
        <v>1640.4456200075456</v>
      </c>
      <c r="E71" s="3">
        <f t="shared" si="2"/>
        <v>5299.0289303220525</v>
      </c>
    </row>
    <row r="72" spans="1:5" ht="15.75">
      <c r="A72" s="8">
        <f t="shared" si="0"/>
        <v>64</v>
      </c>
      <c r="B72" s="2">
        <f t="shared" si="1"/>
        <v>780089.1089344297</v>
      </c>
      <c r="C72" s="2">
        <f>IF(A72="","",IF(還款方式="本金平均",貸款金額/(年數*12),PMT(年利率/12,年數*12,-貸款金額)-D72))</f>
        <v>3666.2053588776616</v>
      </c>
      <c r="D72" s="2">
        <f>IF(A72="","",B71*年利率/12)</f>
        <v>1632.8235714443906</v>
      </c>
      <c r="E72" s="2">
        <f t="shared" si="2"/>
        <v>5299.0289303220525</v>
      </c>
    </row>
    <row r="73" spans="1:10" ht="15.75">
      <c r="A73" s="9">
        <f t="shared" si="0"/>
        <v>65</v>
      </c>
      <c r="B73" s="3">
        <f t="shared" si="1"/>
        <v>776415.265647721</v>
      </c>
      <c r="C73" s="3">
        <f>IF(A73="","",IF(還款方式="本金平均",貸款金額/(年數*12),PMT(年利率/12,年數*12,-貸款金額)-D73))</f>
        <v>3673.8432867086576</v>
      </c>
      <c r="D73" s="3">
        <f>IF(A73="","",B72*年利率/12)</f>
        <v>1625.185643613395</v>
      </c>
      <c r="E73" s="3">
        <f t="shared" si="2"/>
        <v>5299.0289303220525</v>
      </c>
      <c r="J73" s="1"/>
    </row>
    <row r="74" spans="1:5" ht="15.75">
      <c r="A74" s="8">
        <f aca="true" t="shared" si="3" ref="A74:A137">IF(A73&gt;=$B$3*12,"",A73+1)</f>
        <v>66</v>
      </c>
      <c r="B74" s="2">
        <f aca="true" t="shared" si="4" ref="B74:B137">IF(A74="","",B73-C74)</f>
        <v>772733.7685208317</v>
      </c>
      <c r="C74" s="2">
        <f>IF(A74="","",IF(還款方式="本金平均",貸款金額/(年數*12),PMT(年利率/12,年數*12,-貸款金額)-D74))</f>
        <v>3681.4971268893005</v>
      </c>
      <c r="D74" s="2">
        <f>IF(A74="","",B73*年利率/12)</f>
        <v>1617.5318034327522</v>
      </c>
      <c r="E74" s="2">
        <f aca="true" t="shared" si="5" ref="E74:E137">IF(A74="","",C74+D74)</f>
        <v>5299.0289303220525</v>
      </c>
    </row>
    <row r="75" spans="1:5" ht="15.75">
      <c r="A75" s="9">
        <f t="shared" si="3"/>
        <v>67</v>
      </c>
      <c r="B75" s="3">
        <f t="shared" si="4"/>
        <v>769044.6016082613</v>
      </c>
      <c r="C75" s="3">
        <f>IF(A75="","",IF(還款方式="本金平均",貸款金額/(年數*12),PMT(年利率/12,年數*12,-貸款金額)-D75))</f>
        <v>3689.1669125703193</v>
      </c>
      <c r="D75" s="3">
        <f>IF(A75="","",B74*年利率/12)</f>
        <v>1609.862017751733</v>
      </c>
      <c r="E75" s="3">
        <f t="shared" si="5"/>
        <v>5299.0289303220525</v>
      </c>
    </row>
    <row r="76" spans="1:5" ht="15.75">
      <c r="A76" s="8">
        <f t="shared" si="3"/>
        <v>68</v>
      </c>
      <c r="B76" s="2">
        <f t="shared" si="4"/>
        <v>765347.7489312899</v>
      </c>
      <c r="C76" s="2">
        <f>IF(A76="","",IF(還款方式="本金平均",貸款金額/(年數*12),PMT(年利率/12,年數*12,-貸款金額)-D76))</f>
        <v>3696.852676971508</v>
      </c>
      <c r="D76" s="2">
        <f>IF(A76="","",B75*年利率/12)</f>
        <v>1602.1762533505446</v>
      </c>
      <c r="E76" s="2">
        <f t="shared" si="5"/>
        <v>5299.0289303220525</v>
      </c>
    </row>
    <row r="77" spans="1:5" ht="15.75">
      <c r="A77" s="9">
        <f t="shared" si="3"/>
        <v>69</v>
      </c>
      <c r="B77" s="3">
        <f t="shared" si="4"/>
        <v>761643.194477908</v>
      </c>
      <c r="C77" s="3">
        <f>IF(A77="","",IF(還款方式="本金平均",貸款金額/(年數*12),PMT(年利率/12,年數*12,-貸款金額)-D77))</f>
        <v>3704.5544533818647</v>
      </c>
      <c r="D77" s="3">
        <f>IF(A77="","",B76*年利率/12)</f>
        <v>1594.4744769401875</v>
      </c>
      <c r="E77" s="3">
        <f t="shared" si="5"/>
        <v>5299.0289303220525</v>
      </c>
    </row>
    <row r="78" spans="1:5" ht="15.75">
      <c r="A78" s="8">
        <f t="shared" si="3"/>
        <v>70</v>
      </c>
      <c r="B78" s="2">
        <f t="shared" si="4"/>
        <v>757930.9222027482</v>
      </c>
      <c r="C78" s="2">
        <f>IF(A78="","",IF(還款方式="本金平均",貸款金額/(年數*12),PMT(年利率/12,年數*12,-貸款金額)-D78))</f>
        <v>3712.272275159744</v>
      </c>
      <c r="D78" s="2">
        <f>IF(A78="","",B77*年利率/12)</f>
        <v>1586.7566551623083</v>
      </c>
      <c r="E78" s="2">
        <f t="shared" si="5"/>
        <v>5299.0289303220525</v>
      </c>
    </row>
    <row r="79" spans="1:5" ht="15.75">
      <c r="A79" s="9">
        <f t="shared" si="3"/>
        <v>71</v>
      </c>
      <c r="B79" s="3">
        <f t="shared" si="4"/>
        <v>754210.9160270153</v>
      </c>
      <c r="C79" s="3">
        <f>IF(A79="","",IF(還款方式="本金平均",貸款金額/(年數*12),PMT(年利率/12,年數*12,-貸款金額)-D79))</f>
        <v>3720.006175732993</v>
      </c>
      <c r="D79" s="3">
        <f>IF(A79="","",B78*年利率/12)</f>
        <v>1579.022754589059</v>
      </c>
      <c r="E79" s="3">
        <f t="shared" si="5"/>
        <v>5299.0289303220525</v>
      </c>
    </row>
    <row r="80" spans="1:5" ht="15.75">
      <c r="A80" s="8">
        <f t="shared" si="3"/>
        <v>72</v>
      </c>
      <c r="B80" s="2">
        <f t="shared" si="4"/>
        <v>750483.1598384161</v>
      </c>
      <c r="C80" s="2">
        <f>IF(A80="","",IF(還款方式="本金平均",貸款金額/(年數*12),PMT(年利率/12,年數*12,-貸款金額)-D80))</f>
        <v>3727.7561885991036</v>
      </c>
      <c r="D80" s="2">
        <f>IF(A80="","",B79*年利率/12)</f>
        <v>1571.2727417229487</v>
      </c>
      <c r="E80" s="2">
        <f t="shared" si="5"/>
        <v>5299.0289303220525</v>
      </c>
    </row>
    <row r="81" spans="1:5" ht="15.75">
      <c r="A81" s="9">
        <f t="shared" si="3"/>
        <v>73</v>
      </c>
      <c r="B81" s="3">
        <f t="shared" si="4"/>
        <v>746747.6374910908</v>
      </c>
      <c r="C81" s="3">
        <f>IF(A81="","",IF(還款方式="本金平均",貸款金額/(年數*12),PMT(年利率/12,年數*12,-貸款金額)-D81))</f>
        <v>3735.522347325352</v>
      </c>
      <c r="D81" s="3">
        <f>IF(A81="","",B80*年利率/12)</f>
        <v>1563.5065829967004</v>
      </c>
      <c r="E81" s="3">
        <f t="shared" si="5"/>
        <v>5299.0289303220525</v>
      </c>
    </row>
    <row r="82" spans="1:5" ht="15.75">
      <c r="A82" s="8">
        <f t="shared" si="3"/>
        <v>74</v>
      </c>
      <c r="B82" s="2">
        <f t="shared" si="4"/>
        <v>743004.3328055418</v>
      </c>
      <c r="C82" s="2">
        <f>IF(A82="","",IF(還款方式="本金平均",貸款金額/(年數*12),PMT(年利率/12,年數*12,-貸款金額)-D82))</f>
        <v>3743.3046855489465</v>
      </c>
      <c r="D82" s="2">
        <f>IF(A82="","",B81*年利率/12)</f>
        <v>1555.724244773106</v>
      </c>
      <c r="E82" s="2">
        <f t="shared" si="5"/>
        <v>5299.0289303220525</v>
      </c>
    </row>
    <row r="83" spans="1:5" ht="15.75">
      <c r="A83" s="9">
        <f t="shared" si="3"/>
        <v>75</v>
      </c>
      <c r="B83" s="3">
        <f t="shared" si="4"/>
        <v>739253.2295685647</v>
      </c>
      <c r="C83" s="3">
        <f>IF(A83="","",IF(還款方式="本金平均",貸款金額/(年數*12),PMT(年利率/12,年數*12,-貸款金額)-D83))</f>
        <v>3751.1032369771738</v>
      </c>
      <c r="D83" s="3">
        <f>IF(A83="","",B82*年利率/12)</f>
        <v>1547.9256933448787</v>
      </c>
      <c r="E83" s="3">
        <f t="shared" si="5"/>
        <v>5299.0289303220525</v>
      </c>
    </row>
    <row r="84" spans="1:5" ht="15.75">
      <c r="A84" s="8">
        <f t="shared" si="3"/>
        <v>76</v>
      </c>
      <c r="B84" s="2">
        <f t="shared" si="4"/>
        <v>735494.3115331772</v>
      </c>
      <c r="C84" s="2">
        <f>IF(A84="","",IF(還款方式="本金平均",貸款金額/(年數*12),PMT(年利率/12,年數*12,-貸款金額)-D84))</f>
        <v>3758.9180353875427</v>
      </c>
      <c r="D84" s="2">
        <f>IF(A84="","",B83*年利率/12)</f>
        <v>1540.1108949345098</v>
      </c>
      <c r="E84" s="2">
        <f t="shared" si="5"/>
        <v>5299.0289303220525</v>
      </c>
    </row>
    <row r="85" spans="1:5" ht="15.75">
      <c r="A85" s="9">
        <f t="shared" si="3"/>
        <v>77</v>
      </c>
      <c r="B85" s="3">
        <f t="shared" si="4"/>
        <v>731727.5624185492</v>
      </c>
      <c r="C85" s="3">
        <f>IF(A85="","",IF(還款方式="本金平均",貸款金額/(年數*12),PMT(年利率/12,年數*12,-貸款金額)-D85))</f>
        <v>3766.7491146279335</v>
      </c>
      <c r="D85" s="3">
        <f>IF(A85="","",B84*年利率/12)</f>
        <v>1532.2798156941192</v>
      </c>
      <c r="E85" s="3">
        <f t="shared" si="5"/>
        <v>5299.0289303220525</v>
      </c>
    </row>
    <row r="86" spans="1:5" ht="15.75">
      <c r="A86" s="8">
        <f t="shared" si="3"/>
        <v>78</v>
      </c>
      <c r="B86" s="2">
        <f t="shared" si="4"/>
        <v>727952.9659099325</v>
      </c>
      <c r="C86" s="2">
        <f>IF(A86="","",IF(還款方式="本金平均",貸款金額/(年數*12),PMT(年利率/12,年數*12,-貸款金額)-D86))</f>
        <v>3774.5965086167416</v>
      </c>
      <c r="D86" s="2">
        <f>IF(A86="","",B85*年利率/12)</f>
        <v>1524.4324217053108</v>
      </c>
      <c r="E86" s="2">
        <f t="shared" si="5"/>
        <v>5299.0289303220525</v>
      </c>
    </row>
    <row r="87" spans="1:5" ht="15.75">
      <c r="A87" s="9">
        <f t="shared" si="3"/>
        <v>79</v>
      </c>
      <c r="B87" s="3">
        <f t="shared" si="4"/>
        <v>724170.5056585895</v>
      </c>
      <c r="C87" s="3">
        <f>IF(A87="","",IF(還款方式="本金平均",貸款金額/(年數*12),PMT(年利率/12,年數*12,-貸款金額)-D87))</f>
        <v>3782.4602513430264</v>
      </c>
      <c r="D87" s="3">
        <f>IF(A87="","",B86*年利率/12)</f>
        <v>1516.5686789790261</v>
      </c>
      <c r="E87" s="3">
        <f t="shared" si="5"/>
        <v>5299.0289303220525</v>
      </c>
    </row>
    <row r="88" spans="1:5" ht="15.75">
      <c r="A88" s="8">
        <f t="shared" si="3"/>
        <v>80</v>
      </c>
      <c r="B88" s="2">
        <f t="shared" si="4"/>
        <v>720380.1652817229</v>
      </c>
      <c r="C88" s="2">
        <f>IF(A88="","",IF(還款方式="本金平均",貸款金額/(年數*12),PMT(年利率/12,年數*12,-貸款金額)-D88))</f>
        <v>3790.3403768666576</v>
      </c>
      <c r="D88" s="2">
        <f>IF(A88="","",B87*年利率/12)</f>
        <v>1508.6885534553949</v>
      </c>
      <c r="E88" s="2">
        <f t="shared" si="5"/>
        <v>5299.0289303220525</v>
      </c>
    </row>
    <row r="89" spans="1:5" ht="15.75">
      <c r="A89" s="9">
        <f t="shared" si="3"/>
        <v>81</v>
      </c>
      <c r="B89" s="3">
        <f t="shared" si="4"/>
        <v>716581.9283624045</v>
      </c>
      <c r="C89" s="3">
        <f>IF(A89="","",IF(還款方式="本金平均",貸款金額/(年數*12),PMT(年利率/12,年數*12,-貸款金額)-D89))</f>
        <v>3798.236919318463</v>
      </c>
      <c r="D89" s="3">
        <f>IF(A89="","",B88*年利率/12)</f>
        <v>1500.7920110035893</v>
      </c>
      <c r="E89" s="3">
        <f t="shared" si="5"/>
        <v>5299.0289303220525</v>
      </c>
    </row>
    <row r="90" spans="1:5" ht="15.75">
      <c r="A90" s="8">
        <f t="shared" si="3"/>
        <v>82</v>
      </c>
      <c r="B90" s="2">
        <f t="shared" si="4"/>
        <v>712775.778449504</v>
      </c>
      <c r="C90" s="2">
        <f>IF(A90="","",IF(還款方式="本金平均",貸款金額/(年數*12),PMT(年利率/12,年數*12,-貸款金額)-D90))</f>
        <v>3806.149912900377</v>
      </c>
      <c r="D90" s="2">
        <f>IF(A90="","",B89*年利率/12)</f>
        <v>1492.8790174216758</v>
      </c>
      <c r="E90" s="2">
        <f t="shared" si="5"/>
        <v>5299.0289303220525</v>
      </c>
    </row>
    <row r="91" spans="1:5" ht="15.75">
      <c r="A91" s="9">
        <f t="shared" si="3"/>
        <v>83</v>
      </c>
      <c r="B91" s="3">
        <f t="shared" si="4"/>
        <v>708961.6990576185</v>
      </c>
      <c r="C91" s="3">
        <f>IF(A91="","",IF(還款方式="本金平均",貸款金額/(年數*12),PMT(年利率/12,年數*12,-貸款金額)-D91))</f>
        <v>3814.079391885585</v>
      </c>
      <c r="D91" s="3">
        <f>IF(A91="","",B90*年利率/12)</f>
        <v>1484.949538436467</v>
      </c>
      <c r="E91" s="3">
        <f t="shared" si="5"/>
        <v>5299.0289303220525</v>
      </c>
    </row>
    <row r="92" spans="1:5" ht="15.75">
      <c r="A92" s="8">
        <f t="shared" si="3"/>
        <v>84</v>
      </c>
      <c r="B92" s="2">
        <f t="shared" si="4"/>
        <v>705139.6736669998</v>
      </c>
      <c r="C92" s="2">
        <f>IF(A92="","",IF(還款方式="本金平均",貸款金額/(年數*12),PMT(年利率/12,年數*12,-貸款金額)-D92))</f>
        <v>3822.025390618681</v>
      </c>
      <c r="D92" s="2">
        <f>IF(A92="","",B91*年利率/12)</f>
        <v>1477.0035397033719</v>
      </c>
      <c r="E92" s="2">
        <f t="shared" si="5"/>
        <v>5299.0289303220525</v>
      </c>
    </row>
    <row r="93" spans="1:5" ht="15.75">
      <c r="A93" s="9">
        <f t="shared" si="3"/>
        <v>85</v>
      </c>
      <c r="B93" s="3">
        <f t="shared" si="4"/>
        <v>701309.685723484</v>
      </c>
      <c r="C93" s="3">
        <f>IF(A93="","",IF(還款方式="本金平均",貸款金額/(年數*12),PMT(年利率/12,年數*12,-貸款金額)-D93))</f>
        <v>3829.9879435158027</v>
      </c>
      <c r="D93" s="3">
        <f>IF(A93="","",B92*年利率/12)</f>
        <v>1469.0409868062497</v>
      </c>
      <c r="E93" s="3">
        <f t="shared" si="5"/>
        <v>5299.0289303220525</v>
      </c>
    </row>
    <row r="94" spans="1:5" ht="15.75">
      <c r="A94" s="8">
        <f t="shared" si="3"/>
        <v>86</v>
      </c>
      <c r="B94" s="2">
        <f t="shared" si="4"/>
        <v>697471.7186384193</v>
      </c>
      <c r="C94" s="2">
        <f>IF(A94="","",IF(還款方式="本金平均",貸款金額/(年數*12),PMT(年利率/12,年數*12,-貸款金額)-D94))</f>
        <v>3837.9670850647944</v>
      </c>
      <c r="D94" s="2">
        <f>IF(A94="","",B93*年利率/12)</f>
        <v>1461.0618452572583</v>
      </c>
      <c r="E94" s="2">
        <f t="shared" si="5"/>
        <v>5299.0289303220525</v>
      </c>
    </row>
    <row r="95" spans="1:5" ht="15.75">
      <c r="A95" s="9">
        <f t="shared" si="3"/>
        <v>87</v>
      </c>
      <c r="B95" s="3">
        <f t="shared" si="4"/>
        <v>693625.7557885939</v>
      </c>
      <c r="C95" s="3">
        <f>IF(A95="","",IF(還款方式="本金平均",貸款金額/(年數*12),PMT(年利率/12,年數*12,-貸款金額)-D95))</f>
        <v>3845.962849825346</v>
      </c>
      <c r="D95" s="3">
        <f>IF(A95="","",B94*年利率/12)</f>
        <v>1453.0660804967067</v>
      </c>
      <c r="E95" s="3">
        <f t="shared" si="5"/>
        <v>5299.0289303220525</v>
      </c>
    </row>
    <row r="96" spans="1:5" ht="15.75">
      <c r="A96" s="8">
        <f t="shared" si="3"/>
        <v>88</v>
      </c>
      <c r="B96" s="2">
        <f t="shared" si="4"/>
        <v>689771.7805161647</v>
      </c>
      <c r="C96" s="2">
        <f>IF(A96="","",IF(還款方式="本金平均",貸款金額/(年數*12),PMT(年利率/12,年數*12,-貸款金額)-D96))</f>
        <v>3853.9752724291484</v>
      </c>
      <c r="D96" s="2">
        <f>IF(A96="","",B95*年利率/12)</f>
        <v>1445.053657892904</v>
      </c>
      <c r="E96" s="2">
        <f t="shared" si="5"/>
        <v>5299.0289303220525</v>
      </c>
    </row>
    <row r="97" spans="1:5" ht="15.75">
      <c r="A97" s="9">
        <f t="shared" si="3"/>
        <v>89</v>
      </c>
      <c r="B97" s="3">
        <f t="shared" si="4"/>
        <v>685909.7761285846</v>
      </c>
      <c r="C97" s="3">
        <f>IF(A97="","",IF(還款方式="本金平均",貸款金額/(年數*12),PMT(年利率/12,年數*12,-貸款金額)-D97))</f>
        <v>3862.004387580043</v>
      </c>
      <c r="D97" s="3">
        <f>IF(A97="","",B96*年利率/12)</f>
        <v>1437.0245427420098</v>
      </c>
      <c r="E97" s="3">
        <f t="shared" si="5"/>
        <v>5299.0289303220525</v>
      </c>
    </row>
    <row r="98" spans="1:5" ht="15.75">
      <c r="A98" s="8">
        <f t="shared" si="3"/>
        <v>90</v>
      </c>
      <c r="B98" s="2">
        <f t="shared" si="4"/>
        <v>682039.7258985305</v>
      </c>
      <c r="C98" s="2">
        <f>IF(A98="","",IF(還款方式="本金平均",貸款金額/(年數*12),PMT(年利率/12,年數*12,-貸款金額)-D98))</f>
        <v>3870.0502300541675</v>
      </c>
      <c r="D98" s="2">
        <f>IF(A98="","",B97*年利率/12)</f>
        <v>1428.9787002678847</v>
      </c>
      <c r="E98" s="2">
        <f t="shared" si="5"/>
        <v>5299.0289303220525</v>
      </c>
    </row>
    <row r="99" spans="1:5" ht="15.75">
      <c r="A99" s="9">
        <f t="shared" si="3"/>
        <v>91</v>
      </c>
      <c r="B99" s="3">
        <f t="shared" si="4"/>
        <v>678161.6130638303</v>
      </c>
      <c r="C99" s="3">
        <f>IF(A99="","",IF(還款方式="本金平均",貸款金額/(年數*12),PMT(年利率/12,年數*12,-貸款金額)-D99))</f>
        <v>3878.112834700114</v>
      </c>
      <c r="D99" s="3">
        <f>IF(A99="","",B98*年利率/12)</f>
        <v>1420.9160956219384</v>
      </c>
      <c r="E99" s="3">
        <f t="shared" si="5"/>
        <v>5299.0289303220525</v>
      </c>
    </row>
    <row r="100" spans="1:5" ht="15.75">
      <c r="A100" s="8">
        <f t="shared" si="3"/>
        <v>92</v>
      </c>
      <c r="B100" s="2">
        <f t="shared" si="4"/>
        <v>674275.4208273912</v>
      </c>
      <c r="C100" s="2">
        <f>IF(A100="","",IF(還款方式="本金平均",貸款金額/(年數*12),PMT(年利率/12,年數*12,-貸款金額)-D100))</f>
        <v>3886.192236439073</v>
      </c>
      <c r="D100" s="2">
        <f>IF(A100="","",B99*年利率/12)</f>
        <v>1412.8366938829797</v>
      </c>
      <c r="E100" s="2">
        <f t="shared" si="5"/>
        <v>5299.0289303220525</v>
      </c>
    </row>
    <row r="101" spans="1:5" ht="15.75">
      <c r="A101" s="9">
        <f t="shared" si="3"/>
        <v>93</v>
      </c>
      <c r="B101" s="3">
        <f t="shared" si="4"/>
        <v>670381.1323571262</v>
      </c>
      <c r="C101" s="3">
        <f>IF(A101="","",IF(還款方式="本金平均",貸款金額/(年數*12),PMT(年利率/12,年數*12,-貸款金額)-D101))</f>
        <v>3894.288470264987</v>
      </c>
      <c r="D101" s="3">
        <f>IF(A101="","",B100*年利率/12)</f>
        <v>1404.740460057065</v>
      </c>
      <c r="E101" s="3">
        <f t="shared" si="5"/>
        <v>5299.0289303220525</v>
      </c>
    </row>
    <row r="102" spans="1:5" ht="15.75">
      <c r="A102" s="8">
        <f t="shared" si="3"/>
        <v>94</v>
      </c>
      <c r="B102" s="2">
        <f t="shared" si="4"/>
        <v>666478.7307858815</v>
      </c>
      <c r="C102" s="2">
        <f>IF(A102="","",IF(還款方式="本金平均",貸款金額/(年數*12),PMT(年利率/12,年數*12,-貸款金額)-D102))</f>
        <v>3902.4015712447062</v>
      </c>
      <c r="D102" s="2">
        <f>IF(A102="","",B101*年利率/12)</f>
        <v>1396.6273590773462</v>
      </c>
      <c r="E102" s="2">
        <f t="shared" si="5"/>
        <v>5299.0289303220525</v>
      </c>
    </row>
    <row r="103" spans="1:5" ht="15.75">
      <c r="A103" s="9">
        <f t="shared" si="3"/>
        <v>95</v>
      </c>
      <c r="B103" s="3">
        <f t="shared" si="4"/>
        <v>662568.1992113633</v>
      </c>
      <c r="C103" s="3">
        <f>IF(A103="","",IF(還款方式="本金平均",貸款金額/(年數*12),PMT(年利率/12,年數*12,-貸款金額)-D103))</f>
        <v>3910.5315745181324</v>
      </c>
      <c r="D103" s="3">
        <f>IF(A103="","",B102*年利率/12)</f>
        <v>1388.4973558039198</v>
      </c>
      <c r="E103" s="3">
        <f t="shared" si="5"/>
        <v>5299.0289303220525</v>
      </c>
    </row>
    <row r="104" spans="1:5" ht="15.75">
      <c r="A104" s="8">
        <f t="shared" si="3"/>
        <v>96</v>
      </c>
      <c r="B104" s="2">
        <f t="shared" si="4"/>
        <v>658649.5206960649</v>
      </c>
      <c r="C104" s="2">
        <f>IF(A104="","",IF(還款方式="本金平均",貸款金額/(年數*12),PMT(年利率/12,年數*12,-貸款金額)-D104))</f>
        <v>3918.6785152983784</v>
      </c>
      <c r="D104" s="2">
        <f>IF(A104="","",B103*年利率/12)</f>
        <v>1380.3504150236738</v>
      </c>
      <c r="E104" s="2">
        <f t="shared" si="5"/>
        <v>5299.0289303220525</v>
      </c>
    </row>
    <row r="105" spans="1:5" ht="15.75">
      <c r="A105" s="9">
        <f t="shared" si="3"/>
        <v>97</v>
      </c>
      <c r="B105" s="3">
        <f t="shared" si="4"/>
        <v>654722.678267193</v>
      </c>
      <c r="C105" s="3">
        <f>IF(A105="","",IF(還款方式="本金平均",貸款金額/(年數*12),PMT(年利率/12,年數*12,-貸款金額)-D105))</f>
        <v>3926.842428871917</v>
      </c>
      <c r="D105" s="3">
        <f>IF(A105="","",B104*年利率/12)</f>
        <v>1372.1865014501354</v>
      </c>
      <c r="E105" s="3">
        <f t="shared" si="5"/>
        <v>5299.0289303220525</v>
      </c>
    </row>
    <row r="106" spans="1:5" ht="15.75">
      <c r="A106" s="8">
        <f t="shared" si="3"/>
        <v>98</v>
      </c>
      <c r="B106" s="2">
        <f t="shared" si="4"/>
        <v>650787.6549165943</v>
      </c>
      <c r="C106" s="2">
        <f>IF(A106="","",IF(還款方式="本金平均",貸款金額/(年數*12),PMT(年利率/12,年數*12,-貸款金額)-D106))</f>
        <v>3935.0233505987335</v>
      </c>
      <c r="D106" s="2">
        <f>IF(A106="","",B105*年利率/12)</f>
        <v>1364.0055797233188</v>
      </c>
      <c r="E106" s="2">
        <f t="shared" si="5"/>
        <v>5299.0289303220525</v>
      </c>
    </row>
    <row r="107" spans="1:5" ht="15.75">
      <c r="A107" s="9">
        <f t="shared" si="3"/>
        <v>99</v>
      </c>
      <c r="B107" s="3">
        <f t="shared" si="4"/>
        <v>646844.4336006818</v>
      </c>
      <c r="C107" s="3">
        <f>IF(A107="","",IF(還款方式="本金平均",貸款金額/(年數*12),PMT(年利率/12,年數*12,-貸款金額)-D107))</f>
        <v>3943.2213159124813</v>
      </c>
      <c r="D107" s="3">
        <f>IF(A107="","",B106*年利率/12)</f>
        <v>1355.8076144095714</v>
      </c>
      <c r="E107" s="3">
        <f t="shared" si="5"/>
        <v>5299.0289303220525</v>
      </c>
    </row>
    <row r="108" spans="1:5" ht="15.75">
      <c r="A108" s="8">
        <f t="shared" si="3"/>
        <v>100</v>
      </c>
      <c r="B108" s="2">
        <f t="shared" si="4"/>
        <v>642892.9972403612</v>
      </c>
      <c r="C108" s="2">
        <f>IF(A108="","",IF(還款方式="本金平均",貸款金額/(年數*12),PMT(年利率/12,年數*12,-貸款金額)-D108))</f>
        <v>3951.436360320632</v>
      </c>
      <c r="D108" s="2">
        <f>IF(A108="","",B107*年利率/12)</f>
        <v>1347.5925700014207</v>
      </c>
      <c r="E108" s="2">
        <f t="shared" si="5"/>
        <v>5299.0289303220525</v>
      </c>
    </row>
    <row r="109" spans="1:5" ht="15.75">
      <c r="A109" s="9">
        <f t="shared" si="3"/>
        <v>101</v>
      </c>
      <c r="B109" s="3">
        <f t="shared" si="4"/>
        <v>638933.3287209566</v>
      </c>
      <c r="C109" s="3">
        <f>IF(A109="","",IF(還款方式="本金平均",貸款金額/(年數*12),PMT(年利率/12,年數*12,-貸款金額)-D109))</f>
        <v>3959.668519404633</v>
      </c>
      <c r="D109" s="3">
        <f>IF(A109="","",B108*年利率/12)</f>
        <v>1339.3604109174191</v>
      </c>
      <c r="E109" s="3">
        <f t="shared" si="5"/>
        <v>5299.0289303220525</v>
      </c>
    </row>
    <row r="110" spans="1:5" ht="15.75">
      <c r="A110" s="8">
        <f t="shared" si="3"/>
        <v>102</v>
      </c>
      <c r="B110" s="2">
        <f t="shared" si="4"/>
        <v>634965.4108921365</v>
      </c>
      <c r="C110" s="2">
        <f>IF(A110="","",IF(還款方式="本金平均",貸款金額/(年數*12),PMT(年利率/12,年數*12,-貸款金額)-D110))</f>
        <v>3967.917828820059</v>
      </c>
      <c r="D110" s="2">
        <f>IF(A110="","",B109*年利率/12)</f>
        <v>1331.111101501993</v>
      </c>
      <c r="E110" s="2">
        <f t="shared" si="5"/>
        <v>5299.0289303220525</v>
      </c>
    </row>
    <row r="111" spans="1:5" ht="15.75">
      <c r="A111" s="9">
        <f t="shared" si="3"/>
        <v>103</v>
      </c>
      <c r="B111" s="3">
        <f t="shared" si="4"/>
        <v>630989.2265678397</v>
      </c>
      <c r="C111" s="3">
        <f>IF(A111="","",IF(還款方式="本金平均",貸款金額/(年數*12),PMT(年利率/12,年數*12,-貸款金額)-D111))</f>
        <v>3976.184324296768</v>
      </c>
      <c r="D111" s="3">
        <f>IF(A111="","",B110*年利率/12)</f>
        <v>1322.8446060252845</v>
      </c>
      <c r="E111" s="3">
        <f t="shared" si="5"/>
        <v>5299.0289303220525</v>
      </c>
    </row>
    <row r="112" spans="1:5" ht="15.75">
      <c r="A112" s="8">
        <f t="shared" si="3"/>
        <v>104</v>
      </c>
      <c r="B112" s="2">
        <f t="shared" si="4"/>
        <v>627004.7585262007</v>
      </c>
      <c r="C112" s="2">
        <f>IF(A112="","",IF(還款方式="本金平均",貸款金額/(年數*12),PMT(年利率/12,年數*12,-貸款金額)-D112))</f>
        <v>3984.468041639053</v>
      </c>
      <c r="D112" s="2">
        <f>IF(A112="","",B111*年利率/12)</f>
        <v>1314.5608886829996</v>
      </c>
      <c r="E112" s="2">
        <f t="shared" si="5"/>
        <v>5299.0289303220525</v>
      </c>
    </row>
    <row r="113" spans="1:5" ht="15.75">
      <c r="A113" s="9">
        <f t="shared" si="3"/>
        <v>105</v>
      </c>
      <c r="B113" s="3">
        <f t="shared" si="4"/>
        <v>623011.9895094748</v>
      </c>
      <c r="C113" s="3">
        <f>IF(A113="","",IF(還款方式="本金平均",貸款金額/(年數*12),PMT(年利率/12,年數*12,-貸款金額)-D113))</f>
        <v>3992.769016725801</v>
      </c>
      <c r="D113" s="3">
        <f>IF(A113="","",B112*年利率/12)</f>
        <v>1306.2599135962514</v>
      </c>
      <c r="E113" s="3">
        <f t="shared" si="5"/>
        <v>5299.0289303220525</v>
      </c>
    </row>
    <row r="114" spans="1:5" ht="15.75">
      <c r="A114" s="8">
        <f t="shared" si="3"/>
        <v>106</v>
      </c>
      <c r="B114" s="2">
        <f t="shared" si="4"/>
        <v>619010.9022239642</v>
      </c>
      <c r="C114" s="2">
        <f>IF(A114="","",IF(還款方式="本金平均",貸款金額/(年數*12),PMT(年利率/12,年數*12,-貸款金額)-D114))</f>
        <v>4001.0872855106463</v>
      </c>
      <c r="D114" s="2">
        <f>IF(A114="","",B113*年利率/12)</f>
        <v>1297.941644811406</v>
      </c>
      <c r="E114" s="2">
        <f t="shared" si="5"/>
        <v>5299.0289303220525</v>
      </c>
    </row>
    <row r="115" spans="1:5" ht="15.75">
      <c r="A115" s="9">
        <f t="shared" si="3"/>
        <v>107</v>
      </c>
      <c r="B115" s="3">
        <f t="shared" si="4"/>
        <v>615001.4793399421</v>
      </c>
      <c r="C115" s="3">
        <f>IF(A115="","",IF(還款方式="本金平均",貸款金額/(年數*12),PMT(年利率/12,年數*12,-貸款金額)-D115))</f>
        <v>4009.4228840221267</v>
      </c>
      <c r="D115" s="3">
        <f>IF(A115="","",B114*年利率/12)</f>
        <v>1289.6060462999255</v>
      </c>
      <c r="E115" s="3">
        <f t="shared" si="5"/>
        <v>5299.0289303220525</v>
      </c>
    </row>
    <row r="116" spans="1:5" ht="15.75">
      <c r="A116" s="8">
        <f t="shared" si="3"/>
        <v>108</v>
      </c>
      <c r="B116" s="2">
        <f t="shared" si="4"/>
        <v>610983.7034915782</v>
      </c>
      <c r="C116" s="2">
        <f>IF(A116="","",IF(還款方式="本金平均",貸款金額/(年數*12),PMT(年利率/12,年數*12,-貸款金額)-D116))</f>
        <v>4017.77584836384</v>
      </c>
      <c r="D116" s="2">
        <f>IF(A116="","",B115*年利率/12)</f>
        <v>1281.2530819582128</v>
      </c>
      <c r="E116" s="2">
        <f t="shared" si="5"/>
        <v>5299.0289303220525</v>
      </c>
    </row>
    <row r="117" spans="1:5" ht="15.75">
      <c r="A117" s="9">
        <f t="shared" si="3"/>
        <v>109</v>
      </c>
      <c r="B117" s="3">
        <f t="shared" si="4"/>
        <v>606957.5572768636</v>
      </c>
      <c r="C117" s="3">
        <f>IF(A117="","",IF(還款方式="本金平均",貸款金額/(年數*12),PMT(年利率/12,年數*12,-貸款金額)-D117))</f>
        <v>4026.1462147145976</v>
      </c>
      <c r="D117" s="3">
        <f>IF(A117="","",B116*年利率/12)</f>
        <v>1272.8827156074547</v>
      </c>
      <c r="E117" s="3">
        <f t="shared" si="5"/>
        <v>5299.0289303220525</v>
      </c>
    </row>
    <row r="118" spans="1:5" ht="15.75">
      <c r="A118" s="8">
        <f t="shared" si="3"/>
        <v>110</v>
      </c>
      <c r="B118" s="2">
        <f t="shared" si="4"/>
        <v>602923.0232575351</v>
      </c>
      <c r="C118" s="2">
        <f>IF(A118="","",IF(還款方式="本金平均",貸款金額/(年數*12),PMT(年利率/12,年數*12,-貸款金額)-D118))</f>
        <v>4034.5340193285865</v>
      </c>
      <c r="D118" s="2">
        <f>IF(A118="","",B117*年利率/12)</f>
        <v>1264.494910993466</v>
      </c>
      <c r="E118" s="2">
        <f t="shared" si="5"/>
        <v>5299.0289303220525</v>
      </c>
    </row>
    <row r="119" spans="1:5" ht="15.75">
      <c r="A119" s="9">
        <f t="shared" si="3"/>
        <v>111</v>
      </c>
      <c r="B119" s="3">
        <f t="shared" si="4"/>
        <v>598880.0839589996</v>
      </c>
      <c r="C119" s="3">
        <f>IF(A119="","",IF(還款方式="本金平均",貸款金額/(年數*12),PMT(年利率/12,年數*12,-貸款金額)-D119))</f>
        <v>4042.9392985355207</v>
      </c>
      <c r="D119" s="3">
        <f>IF(A119="","",B118*年利率/12)</f>
        <v>1256.0896317865315</v>
      </c>
      <c r="E119" s="3">
        <f t="shared" si="5"/>
        <v>5299.0289303220525</v>
      </c>
    </row>
    <row r="120" spans="1:5" ht="15.75">
      <c r="A120" s="8">
        <f t="shared" si="3"/>
        <v>112</v>
      </c>
      <c r="B120" s="2">
        <f t="shared" si="4"/>
        <v>594828.7218702588</v>
      </c>
      <c r="C120" s="2">
        <f>IF(A120="","",IF(還款方式="本金平均",貸款金額/(年數*12),PMT(年利率/12,年數*12,-貸款金額)-D120))</f>
        <v>4051.3620887408033</v>
      </c>
      <c r="D120" s="2">
        <f>IF(A120="","",B119*年利率/12)</f>
        <v>1247.6668415812492</v>
      </c>
      <c r="E120" s="2">
        <f t="shared" si="5"/>
        <v>5299.0289303220525</v>
      </c>
    </row>
    <row r="121" spans="1:5" ht="15.75">
      <c r="A121" s="9">
        <f t="shared" si="3"/>
        <v>113</v>
      </c>
      <c r="B121" s="3">
        <f t="shared" si="4"/>
        <v>590768.9194438332</v>
      </c>
      <c r="C121" s="3">
        <f>IF(A121="","",IF(還款方式="本金平均",貸款金額/(年數*12),PMT(年利率/12,年數*12,-貸款金額)-D121))</f>
        <v>4059.80242642568</v>
      </c>
      <c r="D121" s="3">
        <f>IF(A121="","",B120*年利率/12)</f>
        <v>1239.2265038963726</v>
      </c>
      <c r="E121" s="3">
        <f t="shared" si="5"/>
        <v>5299.0289303220525</v>
      </c>
    </row>
    <row r="122" spans="1:5" ht="15.75">
      <c r="A122" s="8">
        <f t="shared" si="3"/>
        <v>114</v>
      </c>
      <c r="B122" s="2">
        <f t="shared" si="4"/>
        <v>586700.6590956858</v>
      </c>
      <c r="C122" s="2">
        <f>IF(A122="","",IF(還款方式="本金平均",貸款金額/(年數*12),PMT(年利率/12,年數*12,-貸款金額)-D122))</f>
        <v>4068.2603481474</v>
      </c>
      <c r="D122" s="2">
        <f>IF(A122="","",B121*年利率/12)</f>
        <v>1230.7685821746525</v>
      </c>
      <c r="E122" s="2">
        <f t="shared" si="5"/>
        <v>5299.0289303220525</v>
      </c>
    </row>
    <row r="123" spans="1:5" ht="15.75">
      <c r="A123" s="9">
        <f t="shared" si="3"/>
        <v>115</v>
      </c>
      <c r="B123" s="3">
        <f t="shared" si="4"/>
        <v>582623.9232051464</v>
      </c>
      <c r="C123" s="3">
        <f>IF(A123="","",IF(還款方式="本金平均",貸款金額/(年數*12),PMT(年利率/12,年數*12,-貸款金額)-D123))</f>
        <v>4076.735890539374</v>
      </c>
      <c r="D123" s="3">
        <f>IF(A123="","",B122*年利率/12)</f>
        <v>1222.2930397826788</v>
      </c>
      <c r="E123" s="3">
        <f t="shared" si="5"/>
        <v>5299.0289303220525</v>
      </c>
    </row>
    <row r="124" spans="1:5" ht="15.75">
      <c r="A124" s="8">
        <f t="shared" si="3"/>
        <v>116</v>
      </c>
      <c r="B124" s="2">
        <f t="shared" si="4"/>
        <v>578538.6941148351</v>
      </c>
      <c r="C124" s="2">
        <f>IF(A124="","",IF(還款方式="本金平均",貸款金額/(年數*12),PMT(年利率/12,年數*12,-貸款金額)-D124))</f>
        <v>4085.2290903113308</v>
      </c>
      <c r="D124" s="2">
        <f>IF(A124="","",B123*年利率/12)</f>
        <v>1213.799840010722</v>
      </c>
      <c r="E124" s="2">
        <f t="shared" si="5"/>
        <v>5299.0289303220525</v>
      </c>
    </row>
    <row r="125" spans="1:5" ht="15.75">
      <c r="A125" s="9">
        <f t="shared" si="3"/>
        <v>117</v>
      </c>
      <c r="B125" s="3">
        <f t="shared" si="4"/>
        <v>574444.9541305857</v>
      </c>
      <c r="C125" s="3">
        <f>IF(A125="","",IF(還款方式="本金平均",貸款金額/(年數*12),PMT(年利率/12,年數*12,-貸款金額)-D125))</f>
        <v>4093.739984249479</v>
      </c>
      <c r="D125" s="3">
        <f>IF(A125="","",B124*年利率/12)</f>
        <v>1205.2889460725733</v>
      </c>
      <c r="E125" s="3">
        <f t="shared" si="5"/>
        <v>5299.0289303220525</v>
      </c>
    </row>
    <row r="126" spans="1:5" ht="15.75">
      <c r="A126" s="8">
        <f t="shared" si="3"/>
        <v>118</v>
      </c>
      <c r="B126" s="2">
        <f t="shared" si="4"/>
        <v>570342.685521369</v>
      </c>
      <c r="C126" s="2">
        <f>IF(A126="","",IF(還款方式="本金平均",貸款金額/(年數*12),PMT(年利率/12,年數*12,-貸款金額)-D126))</f>
        <v>4102.268609216666</v>
      </c>
      <c r="D126" s="2">
        <f>IF(A126="","",B125*年利率/12)</f>
        <v>1196.7603211053868</v>
      </c>
      <c r="E126" s="2">
        <f t="shared" si="5"/>
        <v>5299.0289303220525</v>
      </c>
    </row>
    <row r="127" spans="1:5" ht="15.75">
      <c r="A127" s="9">
        <f t="shared" si="3"/>
        <v>119</v>
      </c>
      <c r="B127" s="3">
        <f t="shared" si="4"/>
        <v>566231.8705192164</v>
      </c>
      <c r="C127" s="3">
        <f>IF(A127="","",IF(還款方式="本金平均",貸款金額/(年數*12),PMT(年利率/12,年數*12,-貸款金額)-D127))</f>
        <v>4110.815002152533</v>
      </c>
      <c r="D127" s="3">
        <f>IF(A127="","",B126*年利率/12)</f>
        <v>1188.2139281695188</v>
      </c>
      <c r="E127" s="3">
        <f t="shared" si="5"/>
        <v>5299.0289303220525</v>
      </c>
    </row>
    <row r="128" spans="1:5" ht="15.75">
      <c r="A128" s="8">
        <f t="shared" si="3"/>
        <v>120</v>
      </c>
      <c r="B128" s="2">
        <f t="shared" si="4"/>
        <v>562112.4913191427</v>
      </c>
      <c r="C128" s="2">
        <f>IF(A128="","",IF(還款方式="本金平均",貸款金額/(年數*12),PMT(年利率/12,年數*12,-貸款金額)-D128))</f>
        <v>4119.379200073685</v>
      </c>
      <c r="D128" s="2">
        <f>IF(A128="","",B127*年利率/12)</f>
        <v>1179.6497302483676</v>
      </c>
      <c r="E128" s="2">
        <f t="shared" si="5"/>
        <v>5299.0289303220525</v>
      </c>
    </row>
    <row r="129" spans="1:5" ht="15.75">
      <c r="A129" s="9">
        <f t="shared" si="3"/>
        <v>121</v>
      </c>
      <c r="B129" s="3">
        <f t="shared" si="4"/>
        <v>557984.530079069</v>
      </c>
      <c r="C129" s="3">
        <f>IF(A129="","",IF(還款方式="本金平均",貸款金額/(年數*12),PMT(年利率/12,年數*12,-貸款金額)-D129))</f>
        <v>4127.961240073839</v>
      </c>
      <c r="D129" s="3">
        <f>IF(A129="","",B128*年利率/12)</f>
        <v>1171.0676902482141</v>
      </c>
      <c r="E129" s="3">
        <f t="shared" si="5"/>
        <v>5299.0289303220525</v>
      </c>
    </row>
    <row r="130" spans="1:5" ht="15.75">
      <c r="A130" s="8">
        <f t="shared" si="3"/>
        <v>122</v>
      </c>
      <c r="B130" s="2">
        <f t="shared" si="4"/>
        <v>553847.968919745</v>
      </c>
      <c r="C130" s="2">
        <f>IF(A130="","",IF(還款方式="本金平均",貸款金額/(年數*12),PMT(年利率/12,年數*12,-貸款金額)-D130))</f>
        <v>4136.561159323992</v>
      </c>
      <c r="D130" s="2">
        <f>IF(A130="","",B129*年利率/12)</f>
        <v>1162.4677709980604</v>
      </c>
      <c r="E130" s="2">
        <f t="shared" si="5"/>
        <v>5299.0289303220525</v>
      </c>
    </row>
    <row r="131" spans="1:5" ht="15.75">
      <c r="A131" s="9">
        <f t="shared" si="3"/>
        <v>123</v>
      </c>
      <c r="B131" s="3">
        <f t="shared" si="4"/>
        <v>549702.7899246723</v>
      </c>
      <c r="C131" s="3">
        <f>IF(A131="","",IF(還款方式="本金平均",貸款金額/(年數*12),PMT(年利率/12,年數*12,-貸款金額)-D131))</f>
        <v>4145.178995072583</v>
      </c>
      <c r="D131" s="3">
        <f>IF(A131="","",B130*年利率/12)</f>
        <v>1153.8499352494687</v>
      </c>
      <c r="E131" s="3">
        <f t="shared" si="5"/>
        <v>5299.0289303220525</v>
      </c>
    </row>
    <row r="132" spans="1:5" ht="15.75">
      <c r="A132" s="8">
        <f t="shared" si="3"/>
        <v>124</v>
      </c>
      <c r="B132" s="2">
        <f t="shared" si="4"/>
        <v>545548.9751400267</v>
      </c>
      <c r="C132" s="2">
        <f>IF(A132="","",IF(還款方式="本金平均",貸款金額/(年數*12),PMT(年利率/12,年數*12,-貸款金額)-D132))</f>
        <v>4153.814784645651</v>
      </c>
      <c r="D132" s="2">
        <f>IF(A132="","",B131*年利率/12)</f>
        <v>1145.214145676401</v>
      </c>
      <c r="E132" s="2">
        <f t="shared" si="5"/>
        <v>5299.0289303220525</v>
      </c>
    </row>
    <row r="133" spans="1:5" ht="15.75">
      <c r="A133" s="9">
        <f t="shared" si="3"/>
        <v>125</v>
      </c>
      <c r="B133" s="3">
        <f t="shared" si="4"/>
        <v>541386.5065745796</v>
      </c>
      <c r="C133" s="3">
        <f>IF(A133="","",IF(還款方式="本金平均",貸款金額/(年數*12),PMT(年利率/12,年數*12,-貸款金額)-D133))</f>
        <v>4162.468565446997</v>
      </c>
      <c r="D133" s="3">
        <f>IF(A133="","",B132*年利率/12)</f>
        <v>1136.5603648750555</v>
      </c>
      <c r="E133" s="3">
        <f t="shared" si="5"/>
        <v>5299.0289303220525</v>
      </c>
    </row>
    <row r="134" spans="1:5" ht="15.75">
      <c r="A134" s="8">
        <f t="shared" si="3"/>
        <v>126</v>
      </c>
      <c r="B134" s="2">
        <f t="shared" si="4"/>
        <v>537215.3661996212</v>
      </c>
      <c r="C134" s="2">
        <f>IF(A134="","",IF(還款方式="本金平均",貸款金額/(年數*12),PMT(年利率/12,年數*12,-貸款金額)-D134))</f>
        <v>4171.140374958345</v>
      </c>
      <c r="D134" s="2">
        <f>IF(A134="","",B133*年利率/12)</f>
        <v>1127.8885553637076</v>
      </c>
      <c r="E134" s="2">
        <f t="shared" si="5"/>
        <v>5299.0289303220525</v>
      </c>
    </row>
    <row r="135" spans="1:5" ht="15.75">
      <c r="A135" s="9">
        <f t="shared" si="3"/>
        <v>127</v>
      </c>
      <c r="B135" s="3">
        <f t="shared" si="4"/>
        <v>533035.5359488818</v>
      </c>
      <c r="C135" s="3">
        <f>IF(A135="","",IF(還款方式="本金平均",貸款金額/(年數*12),PMT(年利率/12,年數*12,-貸款金額)-D135))</f>
        <v>4179.830250739508</v>
      </c>
      <c r="D135" s="3">
        <f>IF(A135="","",B134*年利率/12)</f>
        <v>1119.1986795825444</v>
      </c>
      <c r="E135" s="3">
        <f t="shared" si="5"/>
        <v>5299.0289303220525</v>
      </c>
    </row>
    <row r="136" spans="1:5" ht="15.75">
      <c r="A136" s="8">
        <f t="shared" si="3"/>
        <v>128</v>
      </c>
      <c r="B136" s="2">
        <f t="shared" si="4"/>
        <v>528846.9977184532</v>
      </c>
      <c r="C136" s="2">
        <f>IF(A136="","",IF(還款方式="本金平均",貸款金額/(年數*12),PMT(年利率/12,年數*12,-貸款金額)-D136))</f>
        <v>4188.538230428549</v>
      </c>
      <c r="D136" s="2">
        <f>IF(A136="","",B135*年利率/12)</f>
        <v>1110.4906998935037</v>
      </c>
      <c r="E136" s="2">
        <f t="shared" si="5"/>
        <v>5299.0289303220525</v>
      </c>
    </row>
    <row r="137" spans="1:5" ht="15.75">
      <c r="A137" s="9">
        <f t="shared" si="3"/>
        <v>129</v>
      </c>
      <c r="B137" s="3">
        <f t="shared" si="4"/>
        <v>524649.7333667112</v>
      </c>
      <c r="C137" s="3">
        <f>IF(A137="","",IF(還款方式="本金平均",貸款金額/(年數*12),PMT(年利率/12,年數*12,-貸款金額)-D137))</f>
        <v>4197.264351741942</v>
      </c>
      <c r="D137" s="3">
        <f>IF(A137="","",B136*年利率/12)</f>
        <v>1101.7645785801108</v>
      </c>
      <c r="E137" s="3">
        <f t="shared" si="5"/>
        <v>5299.0289303220525</v>
      </c>
    </row>
    <row r="138" spans="1:5" ht="15.75">
      <c r="A138" s="8">
        <f aca="true" t="shared" si="6" ref="A138:A201">IF(A137&gt;=$B$3*12,"",A137+1)</f>
        <v>130</v>
      </c>
      <c r="B138" s="2">
        <f aca="true" t="shared" si="7" ref="B138:B201">IF(A138="","",B137-C138)</f>
        <v>520443.72471423645</v>
      </c>
      <c r="C138" s="2">
        <f>IF(A138="","",IF(還款方式="本金平均",貸款金額/(年數*12),PMT(年利率/12,年數*12,-貸款金額)-D138))</f>
        <v>4206.008652474738</v>
      </c>
      <c r="D138" s="2">
        <f>IF(A138="","",B137*年利率/12)</f>
        <v>1093.0202778473151</v>
      </c>
      <c r="E138" s="2">
        <f aca="true" t="shared" si="8" ref="E138:E201">IF(A138="","",C138+D138)</f>
        <v>5299.0289303220525</v>
      </c>
    </row>
    <row r="139" spans="1:5" ht="15.75">
      <c r="A139" s="9">
        <f t="shared" si="6"/>
        <v>131</v>
      </c>
      <c r="B139" s="3">
        <f t="shared" si="7"/>
        <v>516228.9535437357</v>
      </c>
      <c r="C139" s="3">
        <f>IF(A139="","",IF(還款方式="本金平均",貸款金額/(年數*12),PMT(年利率/12,年數*12,-貸款金額)-D139))</f>
        <v>4214.771170500727</v>
      </c>
      <c r="D139" s="3">
        <f>IF(A139="","",B138*年利率/12)</f>
        <v>1084.2577598213259</v>
      </c>
      <c r="E139" s="3">
        <f t="shared" si="8"/>
        <v>5299.0289303220525</v>
      </c>
    </row>
    <row r="140" spans="1:5" ht="15.75">
      <c r="A140" s="8">
        <f t="shared" si="6"/>
        <v>132</v>
      </c>
      <c r="B140" s="2">
        <f t="shared" si="7"/>
        <v>512005.40159996314</v>
      </c>
      <c r="C140" s="2">
        <f>IF(A140="","",IF(還款方式="本金平均",貸款金額/(年數*12),PMT(年利率/12,年數*12,-貸款金額)-D140))</f>
        <v>4223.551943772603</v>
      </c>
      <c r="D140" s="2">
        <f>IF(A140="","",B139*年利率/12)</f>
        <v>1075.4769865494495</v>
      </c>
      <c r="E140" s="2">
        <f t="shared" si="8"/>
        <v>5299.0289303220525</v>
      </c>
    </row>
    <row r="141" spans="1:5" ht="15.75">
      <c r="A141" s="9">
        <f t="shared" si="6"/>
        <v>133</v>
      </c>
      <c r="B141" s="3">
        <f t="shared" si="7"/>
        <v>507773.05058964103</v>
      </c>
      <c r="C141" s="3">
        <f>IF(A141="","",IF(還款方式="本金平均",貸款金額/(年數*12),PMT(年利率/12,年數*12,-貸款金額)-D141))</f>
        <v>4232.351010322129</v>
      </c>
      <c r="D141" s="3">
        <f>IF(A141="","",B140*年利率/12)</f>
        <v>1066.6779199999232</v>
      </c>
      <c r="E141" s="3">
        <f t="shared" si="8"/>
        <v>5299.0289303220525</v>
      </c>
    </row>
    <row r="142" spans="1:5" ht="15.75">
      <c r="A142" s="8">
        <f t="shared" si="6"/>
        <v>134</v>
      </c>
      <c r="B142" s="2">
        <f t="shared" si="7"/>
        <v>503531.88218138076</v>
      </c>
      <c r="C142" s="2">
        <f>IF(A142="","",IF(還款方式="本金平均",貸款金額/(年數*12),PMT(年利率/12,年數*12,-貸款金額)-D142))</f>
        <v>4241.168408260301</v>
      </c>
      <c r="D142" s="2">
        <f>IF(A142="","",B141*年利率/12)</f>
        <v>1057.8605220617521</v>
      </c>
      <c r="E142" s="2">
        <f t="shared" si="8"/>
        <v>5299.0289303220525</v>
      </c>
    </row>
    <row r="143" spans="1:5" ht="15.75">
      <c r="A143" s="9">
        <f t="shared" si="6"/>
        <v>135</v>
      </c>
      <c r="B143" s="3">
        <f t="shared" si="7"/>
        <v>499281.87800560327</v>
      </c>
      <c r="C143" s="3">
        <f>IF(A143="","",IF(還款方式="本金平均",貸款金額/(年數*12),PMT(年利率/12,年數*12,-貸款金額)-D143))</f>
        <v>4250.004175777509</v>
      </c>
      <c r="D143" s="3">
        <f>IF(A143="","",B142*年利率/12)</f>
        <v>1049.0247545445434</v>
      </c>
      <c r="E143" s="3">
        <f t="shared" si="8"/>
        <v>5299.0289303220525</v>
      </c>
    </row>
    <row r="144" spans="1:5" ht="15.75">
      <c r="A144" s="8">
        <f t="shared" si="6"/>
        <v>136</v>
      </c>
      <c r="B144" s="2">
        <f t="shared" si="7"/>
        <v>495023.01965445955</v>
      </c>
      <c r="C144" s="2">
        <f>IF(A144="","",IF(還款方式="本金平均",貸款金額/(年數*12),PMT(年利率/12,年數*12,-貸款金額)-D144))</f>
        <v>4258.858351143712</v>
      </c>
      <c r="D144" s="2">
        <f>IF(A144="","",B143*年利率/12)</f>
        <v>1040.1705791783402</v>
      </c>
      <c r="E144" s="2">
        <f t="shared" si="8"/>
        <v>5299.0289303220525</v>
      </c>
    </row>
    <row r="145" spans="1:5" ht="15.75">
      <c r="A145" s="9">
        <f t="shared" si="6"/>
        <v>137</v>
      </c>
      <c r="B145" s="3">
        <f t="shared" si="7"/>
        <v>490755.28868175094</v>
      </c>
      <c r="C145" s="3">
        <f>IF(A145="","",IF(還款方式="本金平均",貸款金額/(年數*12),PMT(年利率/12,年數*12,-貸款金額)-D145))</f>
        <v>4267.730972708595</v>
      </c>
      <c r="D145" s="3">
        <f>IF(A145="","",B144*年利率/12)</f>
        <v>1031.2979576134574</v>
      </c>
      <c r="E145" s="3">
        <f t="shared" si="8"/>
        <v>5299.0289303220525</v>
      </c>
    </row>
    <row r="146" spans="1:5" ht="15.75">
      <c r="A146" s="8">
        <f t="shared" si="6"/>
        <v>138</v>
      </c>
      <c r="B146" s="2">
        <f t="shared" si="7"/>
        <v>486478.6666028492</v>
      </c>
      <c r="C146" s="2">
        <f>IF(A146="","",IF(還款方式="本金平均",貸款金額/(年數*12),PMT(年利率/12,年數*12,-貸款金額)-D146))</f>
        <v>4276.622078901738</v>
      </c>
      <c r="D146" s="2">
        <f>IF(A146="","",B145*年利率/12)</f>
        <v>1022.4068514203145</v>
      </c>
      <c r="E146" s="2">
        <f t="shared" si="8"/>
        <v>5299.0289303220525</v>
      </c>
    </row>
    <row r="147" spans="1:5" ht="15.75">
      <c r="A147" s="9">
        <f t="shared" si="6"/>
        <v>139</v>
      </c>
      <c r="B147" s="3">
        <f t="shared" si="7"/>
        <v>482193.13489461644</v>
      </c>
      <c r="C147" s="3">
        <f>IF(A147="","",IF(還款方式="本金平均",貸款金額/(年數*12),PMT(年利率/12,年數*12,-貸款金額)-D147))</f>
        <v>4285.531708232783</v>
      </c>
      <c r="D147" s="3">
        <f>IF(A147="","",B146*年利率/12)</f>
        <v>1013.4972220892693</v>
      </c>
      <c r="E147" s="3">
        <f t="shared" si="8"/>
        <v>5299.0289303220525</v>
      </c>
    </row>
    <row r="148" spans="1:5" ht="15.75">
      <c r="A148" s="8">
        <f t="shared" si="6"/>
        <v>140</v>
      </c>
      <c r="B148" s="2">
        <f t="shared" si="7"/>
        <v>477898.6749953248</v>
      </c>
      <c r="C148" s="2">
        <f>IF(A148="","",IF(還款方式="本金平均",貸款金額/(年數*12),PMT(年利率/12,年數*12,-貸款金額)-D148))</f>
        <v>4294.459899291602</v>
      </c>
      <c r="D148" s="2">
        <f>IF(A148="","",B147*年利率/12)</f>
        <v>1004.5690310304509</v>
      </c>
      <c r="E148" s="2">
        <f t="shared" si="8"/>
        <v>5299.0289303220525</v>
      </c>
    </row>
    <row r="149" spans="1:5" ht="15.75">
      <c r="A149" s="9">
        <f t="shared" si="6"/>
        <v>141</v>
      </c>
      <c r="B149" s="3">
        <f t="shared" si="7"/>
        <v>473595.26830457634</v>
      </c>
      <c r="C149" s="3">
        <f>IF(A149="","",IF(還款方式="本金平均",貸款金額/(年數*12),PMT(年利率/12,年數*12,-貸款金額)-D149))</f>
        <v>4303.406690748459</v>
      </c>
      <c r="D149" s="3">
        <f>IF(A149="","",B148*年利率/12)</f>
        <v>995.6222395735934</v>
      </c>
      <c r="E149" s="3">
        <f t="shared" si="8"/>
        <v>5299.0289303220525</v>
      </c>
    </row>
    <row r="150" spans="1:5" ht="15.75">
      <c r="A150" s="8">
        <f t="shared" si="6"/>
        <v>142</v>
      </c>
      <c r="B150" s="2">
        <f t="shared" si="7"/>
        <v>469282.8961832222</v>
      </c>
      <c r="C150" s="2">
        <f>IF(A150="","",IF(還款方式="本金平均",貸款金額/(年數*12),PMT(年利率/12,年數*12,-貸款金額)-D150))</f>
        <v>4312.372121354185</v>
      </c>
      <c r="D150" s="2">
        <f>IF(A150="","",B149*年利率/12)</f>
        <v>986.6568089678675</v>
      </c>
      <c r="E150" s="2">
        <f t="shared" si="8"/>
        <v>5299.0289303220525</v>
      </c>
    </row>
    <row r="151" spans="1:5" ht="15.75">
      <c r="A151" s="9">
        <f t="shared" si="6"/>
        <v>143</v>
      </c>
      <c r="B151" s="3">
        <f t="shared" si="7"/>
        <v>464961.53995328187</v>
      </c>
      <c r="C151" s="3">
        <f>IF(A151="","",IF(還款方式="本金平均",貸款金額/(年數*12),PMT(年利率/12,年數*12,-貸款金額)-D151))</f>
        <v>4321.356229940339</v>
      </c>
      <c r="D151" s="3">
        <f>IF(A151="","",B150*年利率/12)</f>
        <v>977.6727003817128</v>
      </c>
      <c r="E151" s="3">
        <f t="shared" si="8"/>
        <v>5299.0289303220525</v>
      </c>
    </row>
    <row r="152" spans="1:5" ht="15.75">
      <c r="A152" s="8">
        <f t="shared" si="6"/>
        <v>144</v>
      </c>
      <c r="B152" s="2">
        <f t="shared" si="7"/>
        <v>460631.1808978625</v>
      </c>
      <c r="C152" s="2">
        <f>IF(A152="","",IF(還款方式="本金平均",貸款金額/(年數*12),PMT(年利率/12,年數*12,-貸款金額)-D152))</f>
        <v>4330.359055419382</v>
      </c>
      <c r="D152" s="2">
        <f>IF(A152="","",B151*年利率/12)</f>
        <v>968.6698749026706</v>
      </c>
      <c r="E152" s="2">
        <f t="shared" si="8"/>
        <v>5299.0289303220525</v>
      </c>
    </row>
    <row r="153" spans="1:5" ht="15.75">
      <c r="A153" s="9">
        <f t="shared" si="6"/>
        <v>145</v>
      </c>
      <c r="B153" s="3">
        <f t="shared" si="7"/>
        <v>456291.80026107765</v>
      </c>
      <c r="C153" s="3">
        <f>IF(A153="","",IF(還款方式="本金平均",貸款金額/(年數*12),PMT(年利率/12,年數*12,-貸款金額)-D153))</f>
        <v>4339.380636784839</v>
      </c>
      <c r="D153" s="3">
        <f>IF(A153="","",B152*年利率/12)</f>
        <v>959.6482935372136</v>
      </c>
      <c r="E153" s="3">
        <f t="shared" si="8"/>
        <v>5299.0289303220525</v>
      </c>
    </row>
    <row r="154" spans="1:5" ht="15.75">
      <c r="A154" s="8">
        <f t="shared" si="6"/>
        <v>146</v>
      </c>
      <c r="B154" s="2">
        <f t="shared" si="7"/>
        <v>451943.37924796616</v>
      </c>
      <c r="C154" s="2">
        <f>IF(A154="","",IF(還款方式="本金平均",貸款金額/(年數*12),PMT(年利率/12,年數*12,-貸款金額)-D154))</f>
        <v>4348.421013111474</v>
      </c>
      <c r="D154" s="2">
        <f>IF(A154="","",B153*年利率/12)</f>
        <v>950.6079172105784</v>
      </c>
      <c r="E154" s="2">
        <f t="shared" si="8"/>
        <v>5299.0289303220525</v>
      </c>
    </row>
    <row r="155" spans="1:5" ht="15.75">
      <c r="A155" s="9">
        <f t="shared" si="6"/>
        <v>147</v>
      </c>
      <c r="B155" s="3">
        <f t="shared" si="7"/>
        <v>447585.8990244107</v>
      </c>
      <c r="C155" s="3">
        <f>IF(A155="","",IF(還款方式="本金平均",貸款金額/(年數*12),PMT(年利率/12,年數*12,-貸款金額)-D155))</f>
        <v>4357.480223555456</v>
      </c>
      <c r="D155" s="3">
        <f>IF(A155="","",B154*年利率/12)</f>
        <v>941.5487067665963</v>
      </c>
      <c r="E155" s="3">
        <f t="shared" si="8"/>
        <v>5299.0289303220525</v>
      </c>
    </row>
    <row r="156" spans="1:5" ht="15.75">
      <c r="A156" s="8">
        <f t="shared" si="6"/>
        <v>148</v>
      </c>
      <c r="B156" s="2">
        <f t="shared" si="7"/>
        <v>443219.3407170562</v>
      </c>
      <c r="C156" s="2">
        <f>IF(A156="","",IF(還款方式="本金平均",貸款金額/(年數*12),PMT(年利率/12,年數*12,-貸款金額)-D156))</f>
        <v>4366.55830735453</v>
      </c>
      <c r="D156" s="2">
        <f>IF(A156="","",B155*年利率/12)</f>
        <v>932.4706229675224</v>
      </c>
      <c r="E156" s="2">
        <f t="shared" si="8"/>
        <v>5299.0289303220525</v>
      </c>
    </row>
    <row r="157" spans="1:5" ht="15.75">
      <c r="A157" s="9">
        <f t="shared" si="6"/>
        <v>149</v>
      </c>
      <c r="B157" s="3">
        <f t="shared" si="7"/>
        <v>438843.685413228</v>
      </c>
      <c r="C157" s="3">
        <f>IF(A157="","",IF(還款方式="本金平均",貸款金額/(年數*12),PMT(年利率/12,年數*12,-貸款金額)-D157))</f>
        <v>4375.655303828185</v>
      </c>
      <c r="D157" s="3">
        <f>IF(A157="","",B156*年利率/12)</f>
        <v>923.373626493867</v>
      </c>
      <c r="E157" s="3">
        <f t="shared" si="8"/>
        <v>5299.0289303220525</v>
      </c>
    </row>
    <row r="158" spans="1:5" ht="15.75">
      <c r="A158" s="8">
        <f t="shared" si="6"/>
        <v>150</v>
      </c>
      <c r="B158" s="2">
        <f t="shared" si="7"/>
        <v>434458.91416085017</v>
      </c>
      <c r="C158" s="2">
        <f>IF(A158="","",IF(還款方式="本金平均",貸款金額/(年數*12),PMT(年利率/12,年數*12,-貸款金額)-D158))</f>
        <v>4384.771252377827</v>
      </c>
      <c r="D158" s="2">
        <f>IF(A158="","",B157*年利率/12)</f>
        <v>914.2576779442251</v>
      </c>
      <c r="E158" s="2">
        <f t="shared" si="8"/>
        <v>5299.0289303220525</v>
      </c>
    </row>
    <row r="159" spans="1:5" ht="15.75">
      <c r="A159" s="9">
        <f t="shared" si="6"/>
        <v>151</v>
      </c>
      <c r="B159" s="3">
        <f t="shared" si="7"/>
        <v>430065.00796836324</v>
      </c>
      <c r="C159" s="3">
        <f>IF(A159="","",IF(還款方式="本金平均",貸款金額/(年數*12),PMT(年利率/12,年數*12,-貸款金額)-D159))</f>
        <v>4393.9061924869475</v>
      </c>
      <c r="D159" s="3">
        <f>IF(A159="","",B158*年利率/12)</f>
        <v>905.1227378351045</v>
      </c>
      <c r="E159" s="3">
        <f t="shared" si="8"/>
        <v>5299.0289303220525</v>
      </c>
    </row>
    <row r="160" spans="1:5" ht="15.75">
      <c r="A160" s="8">
        <f t="shared" si="6"/>
        <v>152</v>
      </c>
      <c r="B160" s="2">
        <f t="shared" si="7"/>
        <v>425661.94780464197</v>
      </c>
      <c r="C160" s="2">
        <f>IF(A160="","",IF(還款方式="本金平均",貸款金額/(年數*12),PMT(年利率/12,年數*12,-貸款金額)-D160))</f>
        <v>4403.060163721296</v>
      </c>
      <c r="D160" s="2">
        <f>IF(A160="","",B159*年利率/12)</f>
        <v>895.9687666007568</v>
      </c>
      <c r="E160" s="2">
        <f t="shared" si="8"/>
        <v>5299.0289303220525</v>
      </c>
    </row>
    <row r="161" spans="1:5" ht="15.75">
      <c r="A161" s="9">
        <f t="shared" si="6"/>
        <v>153</v>
      </c>
      <c r="B161" s="3">
        <f t="shared" si="7"/>
        <v>421249.7145989129</v>
      </c>
      <c r="C161" s="3">
        <f>IF(A161="","",IF(還款方式="本金平均",貸款金額/(年數*12),PMT(年利率/12,年數*12,-貸款金額)-D161))</f>
        <v>4412.233205729049</v>
      </c>
      <c r="D161" s="3">
        <f>IF(A161="","",B160*年利率/12)</f>
        <v>886.7957245930041</v>
      </c>
      <c r="E161" s="3">
        <f t="shared" si="8"/>
        <v>5299.0289303220525</v>
      </c>
    </row>
    <row r="162" spans="1:5" ht="15.75">
      <c r="A162" s="8">
        <f t="shared" si="6"/>
        <v>154</v>
      </c>
      <c r="B162" s="2">
        <f t="shared" si="7"/>
        <v>416828.28924067196</v>
      </c>
      <c r="C162" s="2">
        <f>IF(A162="","",IF(還款方式="本金平均",貸款金額/(年數*12),PMT(年利率/12,年數*12,-貸款金額)-D162))</f>
        <v>4421.425358240984</v>
      </c>
      <c r="D162" s="2">
        <f>IF(A162="","",B161*年利率/12)</f>
        <v>877.6035720810687</v>
      </c>
      <c r="E162" s="2">
        <f t="shared" si="8"/>
        <v>5299.0289303220525</v>
      </c>
    </row>
    <row r="163" spans="1:5" ht="15.75">
      <c r="A163" s="9">
        <f t="shared" si="6"/>
        <v>155</v>
      </c>
      <c r="B163" s="3">
        <f t="shared" si="7"/>
        <v>412397.65257960133</v>
      </c>
      <c r="C163" s="3">
        <f>IF(A163="","",IF(還款方式="本金平均",貸款金額/(年數*12),PMT(年利率/12,年數*12,-貸款金額)-D163))</f>
        <v>4430.636661070653</v>
      </c>
      <c r="D163" s="3">
        <f>IF(A163="","",B162*年利率/12)</f>
        <v>868.3922692514001</v>
      </c>
      <c r="E163" s="3">
        <f t="shared" si="8"/>
        <v>5299.0289303220525</v>
      </c>
    </row>
    <row r="164" spans="1:5" ht="15.75">
      <c r="A164" s="8">
        <f t="shared" si="6"/>
        <v>156</v>
      </c>
      <c r="B164" s="2">
        <f t="shared" si="7"/>
        <v>407957.7854254868</v>
      </c>
      <c r="C164" s="2">
        <f>IF(A164="","",IF(還款方式="本金平均",貸款金額/(年數*12),PMT(年利率/12,年數*12,-貸款金額)-D164))</f>
        <v>4439.8671541145495</v>
      </c>
      <c r="D164" s="2">
        <f>IF(A164="","",B163*年利率/12)</f>
        <v>859.1617762075028</v>
      </c>
      <c r="E164" s="2">
        <f t="shared" si="8"/>
        <v>5299.0289303220525</v>
      </c>
    </row>
    <row r="165" spans="1:5" ht="15.75">
      <c r="A165" s="9">
        <f t="shared" si="6"/>
        <v>157</v>
      </c>
      <c r="B165" s="3">
        <f t="shared" si="7"/>
        <v>403508.6685481345</v>
      </c>
      <c r="C165" s="3">
        <f>IF(A165="","",IF(還款方式="本金平均",貸款金額/(年數*12),PMT(年利率/12,年數*12,-貸款金額)-D165))</f>
        <v>4449.116877352289</v>
      </c>
      <c r="D165" s="3">
        <f>IF(A165="","",B164*年利率/12)</f>
        <v>849.9120529697642</v>
      </c>
      <c r="E165" s="3">
        <f t="shared" si="8"/>
        <v>5299.0289303220525</v>
      </c>
    </row>
    <row r="166" spans="1:5" ht="15.75">
      <c r="A166" s="8">
        <f t="shared" si="6"/>
        <v>158</v>
      </c>
      <c r="B166" s="2">
        <f t="shared" si="7"/>
        <v>399050.28267728776</v>
      </c>
      <c r="C166" s="2">
        <f>IF(A166="","",IF(還款方式="本金平均",貸款金額/(年數*12),PMT(年利率/12,年數*12,-貸款金額)-D166))</f>
        <v>4458.385870846772</v>
      </c>
      <c r="D166" s="2">
        <f>IF(A166="","",B165*年利率/12)</f>
        <v>840.6430594752802</v>
      </c>
      <c r="E166" s="2">
        <f t="shared" si="8"/>
        <v>5299.0289303220525</v>
      </c>
    </row>
    <row r="167" spans="1:5" ht="15.75">
      <c r="A167" s="9">
        <f t="shared" si="6"/>
        <v>159</v>
      </c>
      <c r="B167" s="3">
        <f t="shared" si="7"/>
        <v>394582.6085025434</v>
      </c>
      <c r="C167" s="3">
        <f>IF(A167="","",IF(還款方式="本金平均",貸款金額/(年數*12),PMT(年利率/12,年數*12,-貸款金額)-D167))</f>
        <v>4467.674174744369</v>
      </c>
      <c r="D167" s="3">
        <f>IF(A167="","",B166*年利率/12)</f>
        <v>831.3547555776828</v>
      </c>
      <c r="E167" s="3">
        <f t="shared" si="8"/>
        <v>5299.0289303220525</v>
      </c>
    </row>
    <row r="168" spans="1:5" ht="15.75">
      <c r="A168" s="8">
        <f t="shared" si="6"/>
        <v>160</v>
      </c>
      <c r="B168" s="2">
        <f t="shared" si="7"/>
        <v>390105.6266732683</v>
      </c>
      <c r="C168" s="2">
        <f>IF(A168="","",IF(還款方式="本金平均",貸款金額/(年數*12),PMT(年利率/12,年數*12,-貸款金額)-D168))</f>
        <v>4476.981829275087</v>
      </c>
      <c r="D168" s="2">
        <f>IF(A168="","",B167*年利率/12)</f>
        <v>822.0471010469655</v>
      </c>
      <c r="E168" s="2">
        <f t="shared" si="8"/>
        <v>5299.0289303220525</v>
      </c>
    </row>
    <row r="169" spans="1:5" ht="15.75">
      <c r="A169" s="9">
        <f t="shared" si="6"/>
        <v>161</v>
      </c>
      <c r="B169" s="3">
        <f t="shared" si="7"/>
        <v>385619.3177985156</v>
      </c>
      <c r="C169" s="3">
        <f>IF(A169="","",IF(還款方式="本金平均",貸款金額/(年數*12),PMT(年利率/12,年數*12,-貸款金額)-D169))</f>
        <v>4486.308874752744</v>
      </c>
      <c r="D169" s="3">
        <f>IF(A169="","",B168*年利率/12)</f>
        <v>812.720055569309</v>
      </c>
      <c r="E169" s="3">
        <f t="shared" si="8"/>
        <v>5299.0289303220525</v>
      </c>
    </row>
    <row r="170" spans="1:5" ht="15.75">
      <c r="A170" s="8">
        <f t="shared" si="6"/>
        <v>162</v>
      </c>
      <c r="B170" s="2">
        <f t="shared" si="7"/>
        <v>381123.66244694043</v>
      </c>
      <c r="C170" s="2">
        <f>IF(A170="","",IF(還款方式="本金平均",貸款金額/(年數*12),PMT(年利率/12,年數*12,-貸款金額)-D170))</f>
        <v>4495.655351575145</v>
      </c>
      <c r="D170" s="2">
        <f>IF(A170="","",B169*年利率/12)</f>
        <v>803.3735787469076</v>
      </c>
      <c r="E170" s="2">
        <f t="shared" si="8"/>
        <v>5299.0289303220525</v>
      </c>
    </row>
    <row r="171" spans="1:5" ht="15.75">
      <c r="A171" s="9">
        <f t="shared" si="6"/>
        <v>163</v>
      </c>
      <c r="B171" s="3">
        <f t="shared" si="7"/>
        <v>376618.6411467162</v>
      </c>
      <c r="C171" s="3">
        <f>IF(A171="","",IF(還款方式="本金平均",貸款金額/(年數*12),PMT(年利率/12,年數*12,-貸款金額)-D171))</f>
        <v>4505.02130022426</v>
      </c>
      <c r="D171" s="3">
        <f>IF(A171="","",B170*年利率/12)</f>
        <v>794.0076300977926</v>
      </c>
      <c r="E171" s="3">
        <f t="shared" si="8"/>
        <v>5299.0289303220525</v>
      </c>
    </row>
    <row r="172" spans="1:5" ht="15.75">
      <c r="A172" s="8">
        <f t="shared" si="6"/>
        <v>164</v>
      </c>
      <c r="B172" s="2">
        <f t="shared" si="7"/>
        <v>372104.2343854498</v>
      </c>
      <c r="C172" s="2">
        <f>IF(A172="","",IF(還款方式="本金平均",貸款金額/(年數*12),PMT(年利率/12,年數*12,-貸款金額)-D172))</f>
        <v>4514.406761266394</v>
      </c>
      <c r="D172" s="2">
        <f>IF(A172="","",B171*年利率/12)</f>
        <v>784.6221690556587</v>
      </c>
      <c r="E172" s="2">
        <f t="shared" si="8"/>
        <v>5299.0289303220525</v>
      </c>
    </row>
    <row r="173" spans="1:5" ht="15.75">
      <c r="A173" s="9">
        <f t="shared" si="6"/>
        <v>165</v>
      </c>
      <c r="B173" s="3">
        <f t="shared" si="7"/>
        <v>367580.42261009745</v>
      </c>
      <c r="C173" s="3">
        <f>IF(A173="","",IF(還款方式="本金平均",貸款金額/(年數*12),PMT(年利率/12,年數*12,-貸款金額)-D173))</f>
        <v>4523.811775352366</v>
      </c>
      <c r="D173" s="3">
        <f>IF(A173="","",B172*年利率/12)</f>
        <v>775.2171549696872</v>
      </c>
      <c r="E173" s="3">
        <f t="shared" si="8"/>
        <v>5299.0289303220525</v>
      </c>
    </row>
    <row r="174" spans="1:5" ht="15.75">
      <c r="A174" s="8">
        <f t="shared" si="6"/>
        <v>166</v>
      </c>
      <c r="B174" s="2">
        <f t="shared" si="7"/>
        <v>363047.18622687977</v>
      </c>
      <c r="C174" s="2">
        <f>IF(A174="","",IF(還款方式="本金平均",貸款金額/(年數*12),PMT(年利率/12,年數*12,-貸款金額)-D174))</f>
        <v>4533.2363832176825</v>
      </c>
      <c r="D174" s="2">
        <f>IF(A174="","",B173*年利率/12)</f>
        <v>765.7925471043696</v>
      </c>
      <c r="E174" s="2">
        <f t="shared" si="8"/>
        <v>5299.0289303220525</v>
      </c>
    </row>
    <row r="175" spans="1:5" ht="15.75">
      <c r="A175" s="9">
        <f t="shared" si="6"/>
        <v>167</v>
      </c>
      <c r="B175" s="3">
        <f t="shared" si="7"/>
        <v>358504.5056011971</v>
      </c>
      <c r="C175" s="3">
        <f>IF(A175="","",IF(還款方式="本金平均",貸款金額/(年數*12),PMT(年利率/12,年數*12,-貸款金額)-D175))</f>
        <v>4542.680625682719</v>
      </c>
      <c r="D175" s="3">
        <f>IF(A175="","",B174*年利率/12)</f>
        <v>756.3483046393329</v>
      </c>
      <c r="E175" s="3">
        <f t="shared" si="8"/>
        <v>5299.0289303220525</v>
      </c>
    </row>
    <row r="176" spans="1:5" ht="15.75">
      <c r="A176" s="8">
        <f t="shared" si="6"/>
        <v>168</v>
      </c>
      <c r="B176" s="2">
        <f t="shared" si="7"/>
        <v>353952.3610575442</v>
      </c>
      <c r="C176" s="2">
        <f>IF(A176="","",IF(還款方式="本金平均",貸款金額/(年數*12),PMT(年利率/12,年數*12,-貸款金額)-D176))</f>
        <v>4552.144543652892</v>
      </c>
      <c r="D176" s="2">
        <f>IF(A176="","",B175*年利率/12)</f>
        <v>746.8843866691606</v>
      </c>
      <c r="E176" s="2">
        <f t="shared" si="8"/>
        <v>5299.0289303220525</v>
      </c>
    </row>
    <row r="177" spans="1:5" ht="15.75">
      <c r="A177" s="9">
        <f t="shared" si="6"/>
        <v>169</v>
      </c>
      <c r="B177" s="3">
        <f t="shared" si="7"/>
        <v>349390.73287942534</v>
      </c>
      <c r="C177" s="3">
        <f>IF(A177="","",IF(還款方式="本金平均",貸款金額/(年數*12),PMT(年利率/12,年數*12,-貸款金額)-D177))</f>
        <v>4561.628178118835</v>
      </c>
      <c r="D177" s="3">
        <f>IF(A177="","",B176*年利率/12)</f>
        <v>737.400752203217</v>
      </c>
      <c r="E177" s="3">
        <f t="shared" si="8"/>
        <v>5299.0289303220525</v>
      </c>
    </row>
    <row r="178" spans="1:5" ht="15.75">
      <c r="A178" s="8">
        <f t="shared" si="6"/>
        <v>170</v>
      </c>
      <c r="B178" s="2">
        <f t="shared" si="7"/>
        <v>344819.60130926874</v>
      </c>
      <c r="C178" s="2">
        <f>IF(A178="","",IF(還款方式="本金平均",貸款金額/(年數*12),PMT(年利率/12,年數*12,-貸款金額)-D178))</f>
        <v>4571.131570156583</v>
      </c>
      <c r="D178" s="2">
        <f>IF(A178="","",B177*年利率/12)</f>
        <v>727.8973601654694</v>
      </c>
      <c r="E178" s="2">
        <f t="shared" si="8"/>
        <v>5299.0289303220525</v>
      </c>
    </row>
    <row r="179" spans="1:5" ht="15.75">
      <c r="A179" s="9">
        <f t="shared" si="6"/>
        <v>171</v>
      </c>
      <c r="B179" s="3">
        <f t="shared" si="7"/>
        <v>340238.946548341</v>
      </c>
      <c r="C179" s="3">
        <f>IF(A179="","",IF(還款方式="本金平均",貸款金額/(年數*12),PMT(年利率/12,年數*12,-貸款金額)-D179))</f>
        <v>4580.654760927742</v>
      </c>
      <c r="D179" s="3">
        <f>IF(A179="","",B178*年利率/12)</f>
        <v>718.3741693943099</v>
      </c>
      <c r="E179" s="3">
        <f t="shared" si="8"/>
        <v>5299.0289303220525</v>
      </c>
    </row>
    <row r="180" spans="1:5" ht="15.75">
      <c r="A180" s="8">
        <f t="shared" si="6"/>
        <v>172</v>
      </c>
      <c r="B180" s="2">
        <f t="shared" si="7"/>
        <v>335648.7487566613</v>
      </c>
      <c r="C180" s="2">
        <f>IF(A180="","",IF(還款方式="本金平均",貸款金額/(年數*12),PMT(年利率/12,年數*12,-貸款金額)-D180))</f>
        <v>4590.197791679675</v>
      </c>
      <c r="D180" s="2">
        <f>IF(A180="","",B179*年利率/12)</f>
        <v>708.8311386423771</v>
      </c>
      <c r="E180" s="2">
        <f t="shared" si="8"/>
        <v>5299.0289303220525</v>
      </c>
    </row>
    <row r="181" spans="1:5" ht="15.75">
      <c r="A181" s="9">
        <f t="shared" si="6"/>
        <v>173</v>
      </c>
      <c r="B181" s="3">
        <f t="shared" si="7"/>
        <v>331048.98805291567</v>
      </c>
      <c r="C181" s="3">
        <f>IF(A181="","",IF(還款方式="本金平均",貸款金額/(年數*12),PMT(年利率/12,年數*12,-貸款金額)-D181))</f>
        <v>4599.760703745675</v>
      </c>
      <c r="D181" s="3">
        <f>IF(A181="","",B180*年利率/12)</f>
        <v>699.2682265763777</v>
      </c>
      <c r="E181" s="3">
        <f t="shared" si="8"/>
        <v>5299.0289303220525</v>
      </c>
    </row>
    <row r="182" spans="1:5" ht="15.75">
      <c r="A182" s="8">
        <f t="shared" si="6"/>
        <v>174</v>
      </c>
      <c r="B182" s="2">
        <f t="shared" si="7"/>
        <v>326439.64451437054</v>
      </c>
      <c r="C182" s="2">
        <f>IF(A182="","",IF(還款方式="本金平均",貸款金額/(年數*12),PMT(年利率/12,年數*12,-貸款金額)-D182))</f>
        <v>4609.343538545145</v>
      </c>
      <c r="D182" s="2">
        <f>IF(A182="","",B181*年利率/12)</f>
        <v>689.6853917769076</v>
      </c>
      <c r="E182" s="2">
        <f t="shared" si="8"/>
        <v>5299.0289303220525</v>
      </c>
    </row>
    <row r="183" spans="1:5" ht="15.75">
      <c r="A183" s="9">
        <f t="shared" si="6"/>
        <v>175</v>
      </c>
      <c r="B183" s="3">
        <f t="shared" si="7"/>
        <v>321820.69817678677</v>
      </c>
      <c r="C183" s="3">
        <f>IF(A183="","",IF(還款方式="本金平均",貸款金額/(年數*12),PMT(年利率/12,年數*12,-貸款金額)-D183))</f>
        <v>4618.94633758378</v>
      </c>
      <c r="D183" s="3">
        <f>IF(A183="","",B182*年利率/12)</f>
        <v>680.082592738272</v>
      </c>
      <c r="E183" s="3">
        <f t="shared" si="8"/>
        <v>5299.0289303220525</v>
      </c>
    </row>
    <row r="184" spans="1:5" ht="15.75">
      <c r="A184" s="8">
        <f t="shared" si="6"/>
        <v>176</v>
      </c>
      <c r="B184" s="2">
        <f t="shared" si="7"/>
        <v>317192.12903433305</v>
      </c>
      <c r="C184" s="2">
        <f>IF(A184="","",IF(還款方式="本金平均",貸款金額/(年數*12),PMT(年利率/12,年數*12,-貸款金額)-D184))</f>
        <v>4628.569142453746</v>
      </c>
      <c r="D184" s="2">
        <f>IF(A184="","",B183*年利率/12)</f>
        <v>670.4597878683059</v>
      </c>
      <c r="E184" s="2">
        <f t="shared" si="8"/>
        <v>5299.0289303220525</v>
      </c>
    </row>
    <row r="185" spans="1:5" ht="15.75">
      <c r="A185" s="9">
        <f t="shared" si="6"/>
        <v>177</v>
      </c>
      <c r="B185" s="3">
        <f t="shared" si="7"/>
        <v>312553.9170394992</v>
      </c>
      <c r="C185" s="3">
        <f>IF(A185="","",IF(還款方式="本金平均",貸款金額/(年數*12),PMT(年利率/12,年數*12,-貸款金額)-D185))</f>
        <v>4638.211994833859</v>
      </c>
      <c r="D185" s="3">
        <f>IF(A185="","",B184*年利率/12)</f>
        <v>660.8169354881938</v>
      </c>
      <c r="E185" s="3">
        <f t="shared" si="8"/>
        <v>5299.0289303220525</v>
      </c>
    </row>
    <row r="186" spans="1:5" ht="15.75">
      <c r="A186" s="8">
        <f t="shared" si="6"/>
        <v>178</v>
      </c>
      <c r="B186" s="2">
        <f t="shared" si="7"/>
        <v>307906.0421030095</v>
      </c>
      <c r="C186" s="2">
        <f>IF(A186="","",IF(還款方式="本金平均",貸款金額/(年數*12),PMT(年利率/12,年數*12,-貸款金額)-D186))</f>
        <v>4647.874936489762</v>
      </c>
      <c r="D186" s="2">
        <f>IF(A186="","",B185*年利率/12)</f>
        <v>651.15399383229</v>
      </c>
      <c r="E186" s="2">
        <f t="shared" si="8"/>
        <v>5299.0289303220525</v>
      </c>
    </row>
    <row r="187" spans="1:5" ht="15.75">
      <c r="A187" s="9">
        <f t="shared" si="6"/>
        <v>179</v>
      </c>
      <c r="B187" s="3">
        <f t="shared" si="7"/>
        <v>303248.48409373534</v>
      </c>
      <c r="C187" s="3">
        <f>IF(A187="","",IF(還款方式="本金平均",貸款金額/(年數*12),PMT(年利率/12,年數*12,-貸款金額)-D187))</f>
        <v>4657.558009274116</v>
      </c>
      <c r="D187" s="3">
        <f>IF(A187="","",B186*年利率/12)</f>
        <v>641.4709210479365</v>
      </c>
      <c r="E187" s="3">
        <f t="shared" si="8"/>
        <v>5299.0289303220525</v>
      </c>
    </row>
    <row r="188" spans="1:5" ht="15.75">
      <c r="A188" s="8">
        <f t="shared" si="6"/>
        <v>180</v>
      </c>
      <c r="B188" s="2">
        <f t="shared" si="7"/>
        <v>298581.22283860855</v>
      </c>
      <c r="C188" s="2">
        <f>IF(A188="","",IF(還款方式="本金平均",貸款金額/(年數*12),PMT(年利率/12,年數*12,-貸款金額)-D188))</f>
        <v>4667.26125512677</v>
      </c>
      <c r="D188" s="2">
        <f>IF(A188="","",B187*年利率/12)</f>
        <v>631.767675195282</v>
      </c>
      <c r="E188" s="2">
        <f t="shared" si="8"/>
        <v>5299.0289303220525</v>
      </c>
    </row>
    <row r="189" spans="1:5" ht="15.75">
      <c r="A189" s="9">
        <f t="shared" si="6"/>
        <v>181</v>
      </c>
      <c r="B189" s="3">
        <f t="shared" si="7"/>
        <v>293904.2381225336</v>
      </c>
      <c r="C189" s="3">
        <f>IF(A189="","",IF(還款方式="本金平均",貸款金額/(年數*12),PMT(年利率/12,年數*12,-貸款金額)-D189))</f>
        <v>4676.984716074951</v>
      </c>
      <c r="D189" s="3">
        <f>IF(A189="","",B188*年利率/12)</f>
        <v>622.0442142471012</v>
      </c>
      <c r="E189" s="3">
        <f t="shared" si="8"/>
        <v>5299.0289303220525</v>
      </c>
    </row>
    <row r="190" spans="1:5" ht="15.75">
      <c r="A190" s="8">
        <f t="shared" si="6"/>
        <v>182</v>
      </c>
      <c r="B190" s="2">
        <f t="shared" si="7"/>
        <v>289217.50968830014</v>
      </c>
      <c r="C190" s="2">
        <f>IF(A190="","",IF(還款方式="本金平均",貸款金額/(年數*12),PMT(年利率/12,年數*12,-貸款金額)-D190))</f>
        <v>4686.728434233441</v>
      </c>
      <c r="D190" s="2">
        <f>IF(A190="","",B189*年利率/12)</f>
        <v>612.3004960886117</v>
      </c>
      <c r="E190" s="2">
        <f t="shared" si="8"/>
        <v>5299.0289303220525</v>
      </c>
    </row>
    <row r="191" spans="1:5" ht="15.75">
      <c r="A191" s="9">
        <f t="shared" si="6"/>
        <v>183</v>
      </c>
      <c r="B191" s="3">
        <f t="shared" si="7"/>
        <v>284521.0172364954</v>
      </c>
      <c r="C191" s="3">
        <f>IF(A191="","",IF(還款方式="本金平均",貸款金額/(年數*12),PMT(年利率/12,年數*12,-貸款金額)-D191))</f>
        <v>4696.49245180476</v>
      </c>
      <c r="D191" s="3">
        <f>IF(A191="","",B190*年利率/12)</f>
        <v>602.536478517292</v>
      </c>
      <c r="E191" s="3">
        <f t="shared" si="8"/>
        <v>5299.0289303220525</v>
      </c>
    </row>
    <row r="192" spans="1:5" ht="15.75">
      <c r="A192" s="8">
        <f t="shared" si="6"/>
        <v>184</v>
      </c>
      <c r="B192" s="2">
        <f t="shared" si="7"/>
        <v>279814.74042541604</v>
      </c>
      <c r="C192" s="2">
        <f>IF(A192="","",IF(還款方式="本金平均",貸款金額/(年數*12),PMT(年利率/12,年數*12,-貸款金額)-D192))</f>
        <v>4706.276811079354</v>
      </c>
      <c r="D192" s="2">
        <f>IF(A192="","",B191*年利率/12)</f>
        <v>592.7521192426988</v>
      </c>
      <c r="E192" s="2">
        <f t="shared" si="8"/>
        <v>5299.0289303220525</v>
      </c>
    </row>
    <row r="193" spans="1:5" ht="15.75">
      <c r="A193" s="9">
        <f t="shared" si="6"/>
        <v>185</v>
      </c>
      <c r="B193" s="3">
        <f t="shared" si="7"/>
        <v>275098.65887098026</v>
      </c>
      <c r="C193" s="3">
        <f>IF(A193="","",IF(還款方式="本金平均",貸款金額/(年數*12),PMT(年利率/12,年數*12,-貸款金額)-D193))</f>
        <v>4716.081554435769</v>
      </c>
      <c r="D193" s="3">
        <f>IF(A193="","",B192*年利率/12)</f>
        <v>582.9473758862835</v>
      </c>
      <c r="E193" s="3">
        <f t="shared" si="8"/>
        <v>5299.0289303220525</v>
      </c>
    </row>
    <row r="194" spans="1:5" ht="15.75">
      <c r="A194" s="8">
        <f t="shared" si="6"/>
        <v>186</v>
      </c>
      <c r="B194" s="2">
        <f t="shared" si="7"/>
        <v>270372.7521466394</v>
      </c>
      <c r="C194" s="2">
        <f>IF(A194="","",IF(還款方式="本金平均",貸款金額/(年數*12),PMT(年利率/12,年數*12,-貸款金額)-D194))</f>
        <v>4725.9067243408435</v>
      </c>
      <c r="D194" s="2">
        <f>IF(A194="","",B193*年利率/12)</f>
        <v>573.1222059812089</v>
      </c>
      <c r="E194" s="2">
        <f t="shared" si="8"/>
        <v>5299.0289303220525</v>
      </c>
    </row>
    <row r="195" spans="1:5" ht="15.75">
      <c r="A195" s="9">
        <f t="shared" si="6"/>
        <v>187</v>
      </c>
      <c r="B195" s="3">
        <f t="shared" si="7"/>
        <v>265636.9997832895</v>
      </c>
      <c r="C195" s="3">
        <f>IF(A195="","",IF(還款方式="本金平均",貸款金額/(年數*12),PMT(年利率/12,年數*12,-貸款金額)-D195))</f>
        <v>4735.752363349887</v>
      </c>
      <c r="D195" s="3">
        <f>IF(A195="","",B194*年利率/12)</f>
        <v>563.2765669721654</v>
      </c>
      <c r="E195" s="3">
        <f t="shared" si="8"/>
        <v>5299.0289303220525</v>
      </c>
    </row>
    <row r="196" spans="1:5" ht="15.75">
      <c r="A196" s="8">
        <f t="shared" si="6"/>
        <v>188</v>
      </c>
      <c r="B196" s="2">
        <f t="shared" si="7"/>
        <v>260891.38126918263</v>
      </c>
      <c r="C196" s="2">
        <f>IF(A196="","",IF(還款方式="本金平均",貸款金額/(年數*12),PMT(年利率/12,年數*12,-貸款金額)-D196))</f>
        <v>4745.618514106866</v>
      </c>
      <c r="D196" s="2">
        <f>IF(A196="","",B195*年利率/12)</f>
        <v>553.4104162151865</v>
      </c>
      <c r="E196" s="2">
        <f t="shared" si="8"/>
        <v>5299.0289303220525</v>
      </c>
    </row>
    <row r="197" spans="1:5" ht="15.75">
      <c r="A197" s="9">
        <f t="shared" si="6"/>
        <v>189</v>
      </c>
      <c r="B197" s="3">
        <f t="shared" si="7"/>
        <v>256135.87604983803</v>
      </c>
      <c r="C197" s="3">
        <f>IF(A197="","",IF(還款方式="本金平均",貸款金額/(年數*12),PMT(年利率/12,年數*12,-貸款金額)-D197))</f>
        <v>4755.505219344589</v>
      </c>
      <c r="D197" s="3">
        <f>IF(A197="","",B196*年利率/12)</f>
        <v>543.5237109774638</v>
      </c>
      <c r="E197" s="3">
        <f t="shared" si="8"/>
        <v>5299.0289303220525</v>
      </c>
    </row>
    <row r="198" spans="1:5" ht="15.75">
      <c r="A198" s="8">
        <f t="shared" si="6"/>
        <v>190</v>
      </c>
      <c r="B198" s="2">
        <f t="shared" si="7"/>
        <v>251370.46352795314</v>
      </c>
      <c r="C198" s="2">
        <f>IF(A198="","",IF(還款方式="本金平均",貸款金額/(年數*12),PMT(年利率/12,年數*12,-貸款金額)-D198))</f>
        <v>4765.412521884889</v>
      </c>
      <c r="D198" s="2">
        <f>IF(A198="","",B197*年利率/12)</f>
        <v>533.6164084371626</v>
      </c>
      <c r="E198" s="2">
        <f t="shared" si="8"/>
        <v>5299.0289303220525</v>
      </c>
    </row>
    <row r="199" spans="1:5" ht="15.75">
      <c r="A199" s="9">
        <f t="shared" si="6"/>
        <v>191</v>
      </c>
      <c r="B199" s="3">
        <f t="shared" si="7"/>
        <v>246595.12306331433</v>
      </c>
      <c r="C199" s="3">
        <f>IF(A199="","",IF(還款方式="本金平均",貸款金額/(年數*12),PMT(年利率/12,年數*12,-貸款金額)-D199))</f>
        <v>4775.340464638817</v>
      </c>
      <c r="D199" s="3">
        <f>IF(A199="","",B198*年利率/12)</f>
        <v>523.6884656832357</v>
      </c>
      <c r="E199" s="3">
        <f t="shared" si="8"/>
        <v>5299.0289303220525</v>
      </c>
    </row>
    <row r="200" spans="1:5" ht="15.75">
      <c r="A200" s="8">
        <f t="shared" si="6"/>
        <v>192</v>
      </c>
      <c r="B200" s="2">
        <f t="shared" si="7"/>
        <v>241809.8339727075</v>
      </c>
      <c r="C200" s="2">
        <f>IF(A200="","",IF(還款方式="本金平均",貸款金額/(年數*12),PMT(年利率/12,年數*12,-貸款金額)-D200))</f>
        <v>4785.289090606814</v>
      </c>
      <c r="D200" s="2">
        <f>IF(A200="","",B199*年利率/12)</f>
        <v>513.7398397152382</v>
      </c>
      <c r="E200" s="2">
        <f t="shared" si="8"/>
        <v>5299.0289303220525</v>
      </c>
    </row>
    <row r="201" spans="1:5" ht="15.75">
      <c r="A201" s="9">
        <f t="shared" si="6"/>
        <v>193</v>
      </c>
      <c r="B201" s="3">
        <f t="shared" si="7"/>
        <v>237014.5755298286</v>
      </c>
      <c r="C201" s="3">
        <f>IF(A201="","",IF(還款方式="本金平均",貸款金額/(年數*12),PMT(年利率/12,年數*12,-貸款金額)-D201))</f>
        <v>4795.258442878911</v>
      </c>
      <c r="D201" s="3">
        <f>IF(A201="","",B200*年利率/12)</f>
        <v>503.77048744314067</v>
      </c>
      <c r="E201" s="3">
        <f t="shared" si="8"/>
        <v>5299.0289303220525</v>
      </c>
    </row>
    <row r="202" spans="1:5" ht="15.75">
      <c r="A202" s="8">
        <f aca="true" t="shared" si="9" ref="A202:A265">IF(A201&gt;=$B$3*12,"",A201+1)</f>
        <v>194</v>
      </c>
      <c r="B202" s="2">
        <f aca="true" t="shared" si="10" ref="B202:B265">IF(A202="","",B201-C202)</f>
        <v>232209.3269651937</v>
      </c>
      <c r="C202" s="2">
        <f>IF(A202="","",IF(還款方式="本金平均",貸款金額/(年數*12),PMT(年利率/12,年數*12,-貸款金額)-D202))</f>
        <v>4805.24856463491</v>
      </c>
      <c r="D202" s="2">
        <f>IF(A202="","",B201*年利率/12)</f>
        <v>493.78036568714293</v>
      </c>
      <c r="E202" s="2">
        <f aca="true" t="shared" si="11" ref="E202:E265">IF(A202="","",C202+D202)</f>
        <v>5299.0289303220525</v>
      </c>
    </row>
    <row r="203" spans="1:5" ht="15.75">
      <c r="A203" s="9">
        <f t="shared" si="9"/>
        <v>195</v>
      </c>
      <c r="B203" s="3">
        <f t="shared" si="10"/>
        <v>227394.06746604913</v>
      </c>
      <c r="C203" s="3">
        <f>IF(A203="","",IF(還款方式="本金平均",貸款金額/(年數*12),PMT(年利率/12,年數*12,-貸款金額)-D203))</f>
        <v>4815.259499144566</v>
      </c>
      <c r="D203" s="3">
        <f>IF(A203="","",B202*年利率/12)</f>
        <v>483.7694311774869</v>
      </c>
      <c r="E203" s="3">
        <f t="shared" si="11"/>
        <v>5299.0289303220525</v>
      </c>
    </row>
    <row r="204" spans="1:5" ht="15.75">
      <c r="A204" s="8">
        <f t="shared" si="9"/>
        <v>196</v>
      </c>
      <c r="B204" s="2">
        <f t="shared" si="10"/>
        <v>222568.77617628136</v>
      </c>
      <c r="C204" s="2">
        <f>IF(A204="","",IF(還款方式="本金平均",貸款金額/(年數*12),PMT(年利率/12,年數*12,-貸款金額)-D204))</f>
        <v>4825.291289767783</v>
      </c>
      <c r="D204" s="2">
        <f>IF(A204="","",B203*年利率/12)</f>
        <v>473.7376405542691</v>
      </c>
      <c r="E204" s="2">
        <f t="shared" si="11"/>
        <v>5299.0289303220525</v>
      </c>
    </row>
    <row r="205" spans="1:5" ht="15.75">
      <c r="A205" s="9">
        <f t="shared" si="9"/>
        <v>197</v>
      </c>
      <c r="B205" s="3">
        <f t="shared" si="10"/>
        <v>217733.43219632655</v>
      </c>
      <c r="C205" s="3">
        <f>IF(A205="","",IF(還款方式="本金平均",貸款金額/(年數*12),PMT(年利率/12,年數*12,-貸款金額)-D205))</f>
        <v>4835.3439799548</v>
      </c>
      <c r="D205" s="3">
        <f>IF(A205="","",B204*年利率/12)</f>
        <v>463.6849503672529</v>
      </c>
      <c r="E205" s="3">
        <f t="shared" si="11"/>
        <v>5299.0289303220525</v>
      </c>
    </row>
    <row r="206" spans="1:5" ht="15.75">
      <c r="A206" s="8">
        <f t="shared" si="9"/>
        <v>198</v>
      </c>
      <c r="B206" s="2">
        <f t="shared" si="10"/>
        <v>212888.0145830802</v>
      </c>
      <c r="C206" s="2">
        <f>IF(A206="","",IF(還款方式="本金平均",貸款金額/(年數*12),PMT(年利率/12,年數*12,-貸款金額)-D206))</f>
        <v>4845.417613246372</v>
      </c>
      <c r="D206" s="2">
        <f>IF(A206="","",B205*年利率/12)</f>
        <v>453.61131707568035</v>
      </c>
      <c r="E206" s="2">
        <f t="shared" si="11"/>
        <v>5299.0289303220525</v>
      </c>
    </row>
    <row r="207" spans="1:5" ht="15.75">
      <c r="A207" s="9">
        <f t="shared" si="9"/>
        <v>199</v>
      </c>
      <c r="B207" s="3">
        <f t="shared" si="10"/>
        <v>208032.50234980622</v>
      </c>
      <c r="C207" s="3">
        <f>IF(A207="","",IF(還款方式="本金平均",貸款金額/(年數*12),PMT(年利率/12,年數*12,-貸款金額)-D207))</f>
        <v>4855.512233273968</v>
      </c>
      <c r="D207" s="3">
        <f>IF(A207="","",B206*年利率/12)</f>
        <v>443.5166970480838</v>
      </c>
      <c r="E207" s="3">
        <f t="shared" si="11"/>
        <v>5299.0289303220525</v>
      </c>
    </row>
    <row r="208" spans="1:5" ht="15.75">
      <c r="A208" s="8">
        <f t="shared" si="9"/>
        <v>200</v>
      </c>
      <c r="B208" s="2">
        <f t="shared" si="10"/>
        <v>203166.87446604625</v>
      </c>
      <c r="C208" s="2">
        <f>IF(A208="","",IF(還款方式="本金平均",貸款金額/(年數*12),PMT(年利率/12,年數*12,-貸款金額)-D208))</f>
        <v>4865.627883759957</v>
      </c>
      <c r="D208" s="2">
        <f>IF(A208="","",B207*年利率/12)</f>
        <v>433.4010465620963</v>
      </c>
      <c r="E208" s="2">
        <f t="shared" si="11"/>
        <v>5299.0289303220525</v>
      </c>
    </row>
    <row r="209" spans="1:5" ht="15.75">
      <c r="A209" s="9">
        <f t="shared" si="9"/>
        <v>201</v>
      </c>
      <c r="B209" s="3">
        <f t="shared" si="10"/>
        <v>198291.10985752847</v>
      </c>
      <c r="C209" s="3">
        <f>IF(A209="","",IF(還款方式="本金平均",貸款金額/(年數*12),PMT(年利率/12,年數*12,-貸款金額)-D209))</f>
        <v>4875.764608517789</v>
      </c>
      <c r="D209" s="3">
        <f>IF(A209="","",B208*年利率/12)</f>
        <v>423.2643218042631</v>
      </c>
      <c r="E209" s="3">
        <f t="shared" si="11"/>
        <v>5299.0289303220525</v>
      </c>
    </row>
    <row r="210" spans="1:5" ht="15.75">
      <c r="A210" s="8">
        <f t="shared" si="9"/>
        <v>202</v>
      </c>
      <c r="B210" s="2">
        <f t="shared" si="10"/>
        <v>193405.18740607626</v>
      </c>
      <c r="C210" s="2">
        <f>IF(A210="","",IF(還款方式="本金平均",貸款金額/(年數*12),PMT(年利率/12,年數*12,-貸款金額)-D210))</f>
        <v>4885.922451452201</v>
      </c>
      <c r="D210" s="2">
        <f>IF(A210="","",B209*年利率/12)</f>
        <v>413.10647886985106</v>
      </c>
      <c r="E210" s="2">
        <f t="shared" si="11"/>
        <v>5299.0289303220525</v>
      </c>
    </row>
    <row r="211" spans="1:5" ht="15.75">
      <c r="A211" s="9">
        <f t="shared" si="9"/>
        <v>203</v>
      </c>
      <c r="B211" s="3">
        <f t="shared" si="10"/>
        <v>188509.08594951688</v>
      </c>
      <c r="C211" s="3">
        <f>IF(A211="","",IF(還款方式="本金平均",貸款金額/(年數*12),PMT(年利率/12,年數*12,-貸款金額)-D211))</f>
        <v>4896.101456559393</v>
      </c>
      <c r="D211" s="3">
        <f>IF(A211="","",B210*年利率/12)</f>
        <v>402.92747376265885</v>
      </c>
      <c r="E211" s="3">
        <f t="shared" si="11"/>
        <v>5299.0289303220525</v>
      </c>
    </row>
    <row r="212" spans="1:5" ht="15.75">
      <c r="A212" s="8">
        <f t="shared" si="9"/>
        <v>204</v>
      </c>
      <c r="B212" s="2">
        <f t="shared" si="10"/>
        <v>183602.78428158967</v>
      </c>
      <c r="C212" s="2">
        <f>IF(A212="","",IF(還款方式="本金平均",貸款金額/(年數*12),PMT(年利率/12,年數*12,-貸款金額)-D212))</f>
        <v>4906.301667927226</v>
      </c>
      <c r="D212" s="2">
        <f>IF(A212="","",B211*年利率/12)</f>
        <v>392.7272623948268</v>
      </c>
      <c r="E212" s="2">
        <f t="shared" si="11"/>
        <v>5299.0289303220525</v>
      </c>
    </row>
    <row r="213" spans="1:5" ht="15.75">
      <c r="A213" s="9">
        <f t="shared" si="9"/>
        <v>205</v>
      </c>
      <c r="B213" s="3">
        <f t="shared" si="10"/>
        <v>178686.26115185427</v>
      </c>
      <c r="C213" s="3">
        <f>IF(A213="","",IF(還款方式="本金平均",貸款金額/(年數*12),PMT(年利率/12,年數*12,-貸款金額)-D213))</f>
        <v>4916.523129735408</v>
      </c>
      <c r="D213" s="3">
        <f>IF(A213="","",B212*年利率/12)</f>
        <v>382.50580058664514</v>
      </c>
      <c r="E213" s="3">
        <f t="shared" si="11"/>
        <v>5299.0289303220525</v>
      </c>
    </row>
    <row r="214" spans="1:5" ht="15.75">
      <c r="A214" s="8">
        <f t="shared" si="9"/>
        <v>206</v>
      </c>
      <c r="B214" s="2">
        <f t="shared" si="10"/>
        <v>173759.49526559858</v>
      </c>
      <c r="C214" s="2">
        <f>IF(A214="","",IF(還款方式="本金平均",貸款金額/(年數*12),PMT(年利率/12,年數*12,-貸款金額)-D214))</f>
        <v>4926.765886255689</v>
      </c>
      <c r="D214" s="2">
        <f>IF(A214="","",B213*年利率/12)</f>
        <v>372.2630440663631</v>
      </c>
      <c r="E214" s="2">
        <f t="shared" si="11"/>
        <v>5299.0289303220525</v>
      </c>
    </row>
    <row r="215" spans="1:5" ht="15.75">
      <c r="A215" s="9">
        <f t="shared" si="9"/>
        <v>207</v>
      </c>
      <c r="B215" s="3">
        <f t="shared" si="10"/>
        <v>168822.46528374654</v>
      </c>
      <c r="C215" s="3">
        <f>IF(A215="","",IF(還款方式="本金平均",貸款金額/(年數*12),PMT(年利率/12,年數*12,-貸款金額)-D215))</f>
        <v>4937.029981852055</v>
      </c>
      <c r="D215" s="3">
        <f>IF(A215="","",B214*年利率/12)</f>
        <v>361.99894846999706</v>
      </c>
      <c r="E215" s="3">
        <f t="shared" si="11"/>
        <v>5299.0289303220525</v>
      </c>
    </row>
    <row r="216" spans="1:5" ht="15.75">
      <c r="A216" s="8">
        <f t="shared" si="9"/>
        <v>208</v>
      </c>
      <c r="B216" s="2">
        <f t="shared" si="10"/>
        <v>163875.1498227656</v>
      </c>
      <c r="C216" s="2">
        <f>IF(A216="","",IF(還款方式="本金平均",貸款金額/(年數*12),PMT(年利率/12,年數*12,-貸款金額)-D216))</f>
        <v>4947.3154609809135</v>
      </c>
      <c r="D216" s="2">
        <f>IF(A216="","",B215*年利率/12)</f>
        <v>351.7134693411386</v>
      </c>
      <c r="E216" s="2">
        <f t="shared" si="11"/>
        <v>5299.0289303220525</v>
      </c>
    </row>
    <row r="217" spans="1:5" ht="15.75">
      <c r="A217" s="9">
        <f t="shared" si="9"/>
        <v>209</v>
      </c>
      <c r="B217" s="3">
        <f t="shared" si="10"/>
        <v>158917.52745457433</v>
      </c>
      <c r="C217" s="3">
        <f>IF(A217="","",IF(還款方式="本金平均",貸款金額/(年數*12),PMT(年利率/12,年數*12,-貸款金額)-D217))</f>
        <v>4957.622368191291</v>
      </c>
      <c r="D217" s="3">
        <f>IF(A217="","",B216*年利率/12)</f>
        <v>341.40656213076176</v>
      </c>
      <c r="E217" s="3">
        <f t="shared" si="11"/>
        <v>5299.0289303220525</v>
      </c>
    </row>
    <row r="218" spans="1:5" ht="15.75">
      <c r="A218" s="8">
        <f t="shared" si="9"/>
        <v>210</v>
      </c>
      <c r="B218" s="2">
        <f t="shared" si="10"/>
        <v>153949.5767064493</v>
      </c>
      <c r="C218" s="2">
        <f>IF(A218="","",IF(還款方式="本金平均",貸款金額/(年數*12),PMT(年利率/12,年數*12,-貸款金額)-D218))</f>
        <v>4967.950748125023</v>
      </c>
      <c r="D218" s="2">
        <f>IF(A218="","",B217*年利率/12)</f>
        <v>331.0781821970299</v>
      </c>
      <c r="E218" s="2">
        <f t="shared" si="11"/>
        <v>5299.0289303220525</v>
      </c>
    </row>
    <row r="219" spans="1:5" ht="15.75">
      <c r="A219" s="9">
        <f t="shared" si="9"/>
        <v>211</v>
      </c>
      <c r="B219" s="3">
        <f t="shared" si="10"/>
        <v>148971.27606093234</v>
      </c>
      <c r="C219" s="3">
        <f>IF(A219="","",IF(還款方式="本金平均",貸款金額/(年數*12),PMT(年利率/12,年數*12,-貸款金額)-D219))</f>
        <v>4978.30064551695</v>
      </c>
      <c r="D219" s="3">
        <f>IF(A219="","",B218*年利率/12)</f>
        <v>320.7282848051027</v>
      </c>
      <c r="E219" s="3">
        <f t="shared" si="11"/>
        <v>5299.0289303220525</v>
      </c>
    </row>
    <row r="220" spans="1:5" ht="15.75">
      <c r="A220" s="8">
        <f t="shared" si="9"/>
        <v>212</v>
      </c>
      <c r="B220" s="2">
        <f t="shared" si="10"/>
        <v>143982.60395573723</v>
      </c>
      <c r="C220" s="2">
        <f>IF(A220="","",IF(還款方式="本金平均",貸款金額/(年數*12),PMT(年利率/12,年數*12,-貸款金額)-D220))</f>
        <v>4988.67210519511</v>
      </c>
      <c r="D220" s="2">
        <f>IF(A220="","",B219*年利率/12)</f>
        <v>310.3568251269424</v>
      </c>
      <c r="E220" s="2">
        <f t="shared" si="11"/>
        <v>5299.0289303220525</v>
      </c>
    </row>
    <row r="221" spans="1:5" ht="15.75">
      <c r="A221" s="9">
        <f t="shared" si="9"/>
        <v>213</v>
      </c>
      <c r="B221" s="3">
        <f t="shared" si="10"/>
        <v>138983.5387836563</v>
      </c>
      <c r="C221" s="3">
        <f>IF(A221="","",IF(還款方式="本金平均",貸款金額/(年數*12),PMT(年利率/12,年數*12,-貸款金額)-D221))</f>
        <v>4999.065172080933</v>
      </c>
      <c r="D221" s="3">
        <f>IF(A221="","",B220*年利率/12)</f>
        <v>299.96375824111925</v>
      </c>
      <c r="E221" s="3">
        <f t="shared" si="11"/>
        <v>5299.0289303220525</v>
      </c>
    </row>
    <row r="222" spans="1:5" ht="15.75">
      <c r="A222" s="8">
        <f t="shared" si="9"/>
        <v>214</v>
      </c>
      <c r="B222" s="2">
        <f t="shared" si="10"/>
        <v>133974.05889246686</v>
      </c>
      <c r="C222" s="2">
        <f>IF(A222="","",IF(還款方式="本金平均",貸款金額/(年數*12),PMT(年利率/12,年數*12,-貸款金額)-D222))</f>
        <v>5009.479891189435</v>
      </c>
      <c r="D222" s="2">
        <f>IF(A222="","",B221*年利率/12)</f>
        <v>289.5490391326173</v>
      </c>
      <c r="E222" s="2">
        <f t="shared" si="11"/>
        <v>5299.0289303220525</v>
      </c>
    </row>
    <row r="223" spans="1:5" ht="15.75">
      <c r="A223" s="9">
        <f t="shared" si="9"/>
        <v>215</v>
      </c>
      <c r="B223" s="3">
        <f t="shared" si="10"/>
        <v>128954.14258483745</v>
      </c>
      <c r="C223" s="3">
        <f>IF(A223="","",IF(還款方式="本金平均",貸款金額/(年數*12),PMT(年利率/12,年數*12,-貸款金額)-D223))</f>
        <v>5019.9163076294135</v>
      </c>
      <c r="D223" s="3">
        <f>IF(A223="","",B222*年利率/12)</f>
        <v>279.11262269263926</v>
      </c>
      <c r="E223" s="3">
        <f t="shared" si="11"/>
        <v>5299.0289303220525</v>
      </c>
    </row>
    <row r="224" spans="1:5" ht="15.75">
      <c r="A224" s="8">
        <f t="shared" si="9"/>
        <v>216</v>
      </c>
      <c r="B224" s="2">
        <f t="shared" si="10"/>
        <v>123923.76811823381</v>
      </c>
      <c r="C224" s="2">
        <f>IF(A224="","",IF(還款方式="本金平均",貸款金額/(年數*12),PMT(年利率/12,年數*12,-貸款金額)-D224))</f>
        <v>5030.374466603641</v>
      </c>
      <c r="D224" s="2">
        <f>IF(A224="","",B223*年利率/12)</f>
        <v>268.65446371841136</v>
      </c>
      <c r="E224" s="2">
        <f t="shared" si="11"/>
        <v>5299.0289303220525</v>
      </c>
    </row>
    <row r="225" spans="1:5" ht="15.75">
      <c r="A225" s="9">
        <f t="shared" si="9"/>
        <v>217</v>
      </c>
      <c r="B225" s="3">
        <f t="shared" si="10"/>
        <v>118882.91370482475</v>
      </c>
      <c r="C225" s="3">
        <f>IF(A225="","",IF(還款方式="本金平均",貸款金額/(年數*12),PMT(年利率/12,年數*12,-貸款金額)-D225))</f>
        <v>5040.854413409065</v>
      </c>
      <c r="D225" s="3">
        <f>IF(A225="","",B224*年利率/12)</f>
        <v>258.17451691298714</v>
      </c>
      <c r="E225" s="3">
        <f t="shared" si="11"/>
        <v>5299.0289303220525</v>
      </c>
    </row>
    <row r="226" spans="1:5" ht="15.75">
      <c r="A226" s="8">
        <f t="shared" si="9"/>
        <v>218</v>
      </c>
      <c r="B226" s="2">
        <f t="shared" si="10"/>
        <v>113831.55751138774</v>
      </c>
      <c r="C226" s="2">
        <f>IF(A226="","",IF(還款方式="本金平均",貸款金額/(年數*12),PMT(年利率/12,年數*12,-貸款金額)-D226))</f>
        <v>5051.356193437001</v>
      </c>
      <c r="D226" s="2">
        <f>IF(A226="","",B225*年利率/12)</f>
        <v>247.67273688505156</v>
      </c>
      <c r="E226" s="2">
        <f t="shared" si="11"/>
        <v>5299.0289303220525</v>
      </c>
    </row>
    <row r="227" spans="1:5" ht="15.75">
      <c r="A227" s="9">
        <f t="shared" si="9"/>
        <v>219</v>
      </c>
      <c r="B227" s="3">
        <f t="shared" si="10"/>
        <v>108769.67765921442</v>
      </c>
      <c r="C227" s="3">
        <f>IF(A227="","",IF(還款方式="本金平均",貸款金額/(年數*12),PMT(年利率/12,年數*12,-貸款金額)-D227))</f>
        <v>5061.879852173328</v>
      </c>
      <c r="D227" s="3">
        <f>IF(A227="","",B226*年利率/12)</f>
        <v>237.14907814872447</v>
      </c>
      <c r="E227" s="3">
        <f t="shared" si="11"/>
        <v>5299.0289303220525</v>
      </c>
    </row>
    <row r="228" spans="1:5" ht="15.75">
      <c r="A228" s="8">
        <f t="shared" si="9"/>
        <v>220</v>
      </c>
      <c r="B228" s="2">
        <f t="shared" si="10"/>
        <v>103697.25222401573</v>
      </c>
      <c r="C228" s="2">
        <f>IF(A228="","",IF(還款方式="本金平均",貸款金額/(年數*12),PMT(年利率/12,年數*12,-貸款金額)-D228))</f>
        <v>5072.425435198689</v>
      </c>
      <c r="D228" s="2">
        <f>IF(A228="","",B227*年利率/12)</f>
        <v>226.6034951233634</v>
      </c>
      <c r="E228" s="2">
        <f t="shared" si="11"/>
        <v>5299.0289303220525</v>
      </c>
    </row>
    <row r="229" spans="1:5" ht="15.75">
      <c r="A229" s="9">
        <f t="shared" si="9"/>
        <v>221</v>
      </c>
      <c r="B229" s="3">
        <f t="shared" si="10"/>
        <v>98614.25923582703</v>
      </c>
      <c r="C229" s="3">
        <f>IF(A229="","",IF(還款方式="本金平均",貸款金額/(年數*12),PMT(年利率/12,年數*12,-貸款金額)-D229))</f>
        <v>5082.9929881886865</v>
      </c>
      <c r="D229" s="3">
        <f>IF(A229="","",B228*年利率/12)</f>
        <v>216.03594213336612</v>
      </c>
      <c r="E229" s="3">
        <f t="shared" si="11"/>
        <v>5299.0289303220525</v>
      </c>
    </row>
    <row r="230" spans="1:5" ht="15.75">
      <c r="A230" s="8">
        <f t="shared" si="9"/>
        <v>222</v>
      </c>
      <c r="B230" s="2">
        <f t="shared" si="10"/>
        <v>93520.67667891295</v>
      </c>
      <c r="C230" s="2">
        <f>IF(A230="","",IF(還款方式="本金平均",貸款金額/(年數*12),PMT(年利率/12,年數*12,-貸款金額)-D230))</f>
        <v>5093.58255691408</v>
      </c>
      <c r="D230" s="2">
        <f>IF(A230="","",B229*年利率/12)</f>
        <v>205.44637340797303</v>
      </c>
      <c r="E230" s="2">
        <f t="shared" si="11"/>
        <v>5299.0289303220525</v>
      </c>
    </row>
    <row r="231" spans="1:5" ht="15.75">
      <c r="A231" s="9">
        <f t="shared" si="9"/>
        <v>223</v>
      </c>
      <c r="B231" s="3">
        <f t="shared" si="10"/>
        <v>88416.48249167197</v>
      </c>
      <c r="C231" s="3">
        <f>IF(A231="","",IF(還款方式="本金平均",貸款金額/(年數*12),PMT(年利率/12,年數*12,-貸款金額)-D231))</f>
        <v>5104.194187240983</v>
      </c>
      <c r="D231" s="3">
        <f>IF(A231="","",B230*年利率/12)</f>
        <v>194.83474308106864</v>
      </c>
      <c r="E231" s="3">
        <f t="shared" si="11"/>
        <v>5299.0289303220525</v>
      </c>
    </row>
    <row r="232" spans="1:5" ht="15.75">
      <c r="A232" s="8">
        <f t="shared" si="9"/>
        <v>224</v>
      </c>
      <c r="B232" s="2">
        <f t="shared" si="10"/>
        <v>83301.65456654089</v>
      </c>
      <c r="C232" s="2">
        <f>IF(A232="","",IF(還款方式="本金平均",貸款金額/(年數*12),PMT(年利率/12,年數*12,-貸款金額)-D232))</f>
        <v>5114.82792513107</v>
      </c>
      <c r="D232" s="2">
        <f>IF(A232="","",B231*年利率/12)</f>
        <v>184.2010051909833</v>
      </c>
      <c r="E232" s="2">
        <f t="shared" si="11"/>
        <v>5299.0289303220525</v>
      </c>
    </row>
    <row r="233" spans="1:5" ht="15.75">
      <c r="A233" s="9">
        <f t="shared" si="9"/>
        <v>225</v>
      </c>
      <c r="B233" s="3">
        <f t="shared" si="10"/>
        <v>78176.17074989913</v>
      </c>
      <c r="C233" s="3">
        <f>IF(A233="","",IF(還款方式="本金平均",貸款金額/(年數*12),PMT(年利率/12,年數*12,-貸款金額)-D233))</f>
        <v>5125.483816641759</v>
      </c>
      <c r="D233" s="3">
        <f>IF(A233="","",B232*年利率/12)</f>
        <v>173.54511368029353</v>
      </c>
      <c r="E233" s="3">
        <f t="shared" si="11"/>
        <v>5299.0289303220525</v>
      </c>
    </row>
    <row r="234" spans="1:5" ht="15.75">
      <c r="A234" s="8">
        <f t="shared" si="9"/>
        <v>226</v>
      </c>
      <c r="B234" s="2">
        <f t="shared" si="10"/>
        <v>73040.0088419727</v>
      </c>
      <c r="C234" s="2">
        <f>IF(A234="","",IF(還款方式="本金平均",貸款金額/(年數*12),PMT(年利率/12,年數*12,-貸款金額)-D234))</f>
        <v>5136.161907926429</v>
      </c>
      <c r="D234" s="2">
        <f>IF(A234="","",B233*年利率/12)</f>
        <v>162.8670223956232</v>
      </c>
      <c r="E234" s="2">
        <f t="shared" si="11"/>
        <v>5299.0289303220525</v>
      </c>
    </row>
    <row r="235" spans="1:5" ht="15.75">
      <c r="A235" s="9">
        <f t="shared" si="9"/>
        <v>227</v>
      </c>
      <c r="B235" s="3">
        <f t="shared" si="10"/>
        <v>67893.1465967381</v>
      </c>
      <c r="C235" s="3">
        <f>IF(A235="","",IF(還款方式="本金平均",貸款金額/(年數*12),PMT(年利率/12,年數*12,-貸款金額)-D235))</f>
        <v>5146.862245234609</v>
      </c>
      <c r="D235" s="3">
        <f>IF(A235="","",B234*年利率/12)</f>
        <v>152.16668508744314</v>
      </c>
      <c r="E235" s="3">
        <f t="shared" si="11"/>
        <v>5299.0289303220525</v>
      </c>
    </row>
    <row r="236" spans="1:5" ht="15.75">
      <c r="A236" s="8">
        <f t="shared" si="9"/>
        <v>228</v>
      </c>
      <c r="B236" s="2">
        <f t="shared" si="10"/>
        <v>62735.561721825914</v>
      </c>
      <c r="C236" s="2">
        <f>IF(A236="","",IF(還款方式="本金平均",貸款金額/(年數*12),PMT(年利率/12,年數*12,-貸款金額)-D236))</f>
        <v>5157.5848749121815</v>
      </c>
      <c r="D236" s="2">
        <f>IF(A236="","",B235*年利率/12)</f>
        <v>141.44405540987103</v>
      </c>
      <c r="E236" s="2">
        <f t="shared" si="11"/>
        <v>5299.0289303220525</v>
      </c>
    </row>
    <row r="237" spans="1:5" ht="15.75">
      <c r="A237" s="9">
        <f t="shared" si="9"/>
        <v>229</v>
      </c>
      <c r="B237" s="3">
        <f t="shared" si="10"/>
        <v>57567.23187842433</v>
      </c>
      <c r="C237" s="3">
        <f>IF(A237="","",IF(還款方式="本金平均",貸款金額/(年數*12),PMT(年利率/12,年數*12,-貸款金額)-D237))</f>
        <v>5168.3298434015815</v>
      </c>
      <c r="D237" s="3">
        <f>IF(A237="","",B236*年利率/12)</f>
        <v>130.69908692047065</v>
      </c>
      <c r="E237" s="3">
        <f t="shared" si="11"/>
        <v>5299.0289303220525</v>
      </c>
    </row>
    <row r="238" spans="1:5" ht="15.75">
      <c r="A238" s="8">
        <f t="shared" si="9"/>
        <v>230</v>
      </c>
      <c r="B238" s="2">
        <f t="shared" si="10"/>
        <v>52388.13468118233</v>
      </c>
      <c r="C238" s="2">
        <f>IF(A238="","",IF(還款方式="本金平均",貸款金額/(年數*12),PMT(年利率/12,年數*12,-貸款金額)-D238))</f>
        <v>5179.097197242002</v>
      </c>
      <c r="D238" s="2">
        <f>IF(A238="","",B237*年利率/12)</f>
        <v>119.9317330800507</v>
      </c>
      <c r="E238" s="2">
        <f t="shared" si="11"/>
        <v>5299.0289303220525</v>
      </c>
    </row>
    <row r="239" spans="1:5" ht="15.75">
      <c r="A239" s="9">
        <f t="shared" si="9"/>
        <v>231</v>
      </c>
      <c r="B239" s="3">
        <f t="shared" si="10"/>
        <v>47198.24769811274</v>
      </c>
      <c r="C239" s="3">
        <f>IF(A239="","",IF(還款方式="本金平均",貸款金額/(年數*12),PMT(年利率/12,年數*12,-貸款金額)-D239))</f>
        <v>5189.886983069589</v>
      </c>
      <c r="D239" s="3">
        <f>IF(A239="","",B238*年利率/12)</f>
        <v>109.1419472524632</v>
      </c>
      <c r="E239" s="3">
        <f t="shared" si="11"/>
        <v>5299.0289303220525</v>
      </c>
    </row>
    <row r="240" spans="1:5" ht="15.75">
      <c r="A240" s="8">
        <f t="shared" si="9"/>
        <v>232</v>
      </c>
      <c r="B240" s="2">
        <f t="shared" si="10"/>
        <v>41997.54845049509</v>
      </c>
      <c r="C240" s="2">
        <f>IF(A240="","",IF(還款方式="本金平均",貸款金額/(年數*12),PMT(年利率/12,年數*12,-貸款金額)-D240))</f>
        <v>5200.699247617651</v>
      </c>
      <c r="D240" s="2">
        <f>IF(A240="","",B239*年利率/12)</f>
        <v>98.32968270440155</v>
      </c>
      <c r="E240" s="2">
        <f t="shared" si="11"/>
        <v>5299.0289303220525</v>
      </c>
    </row>
    <row r="241" spans="1:5" ht="15.75">
      <c r="A241" s="9">
        <f t="shared" si="9"/>
        <v>233</v>
      </c>
      <c r="B241" s="3">
        <f t="shared" si="10"/>
        <v>36786.01441277823</v>
      </c>
      <c r="C241" s="3">
        <f>IF(A241="","",IF(還款方式="本金平均",貸款金額/(年數*12),PMT(年利率/12,年數*12,-貸款金額)-D241))</f>
        <v>5211.534037716854</v>
      </c>
      <c r="D241" s="3">
        <f>IF(A241="","",B240*年利率/12)</f>
        <v>87.4948926051981</v>
      </c>
      <c r="E241" s="3">
        <f t="shared" si="11"/>
        <v>5299.0289303220525</v>
      </c>
    </row>
    <row r="242" spans="1:5" ht="15.75">
      <c r="A242" s="8">
        <f t="shared" si="9"/>
        <v>234</v>
      </c>
      <c r="B242" s="2">
        <f t="shared" si="10"/>
        <v>31563.6230124828</v>
      </c>
      <c r="C242" s="2">
        <f>IF(A242="","",IF(還款方式="本金平均",貸款金額/(年數*12),PMT(年利率/12,年數*12,-貸款金額)-D242))</f>
        <v>5222.391400295432</v>
      </c>
      <c r="D242" s="2">
        <f>IF(A242="","",B241*年利率/12)</f>
        <v>76.63753002662132</v>
      </c>
      <c r="E242" s="2">
        <f t="shared" si="11"/>
        <v>5299.0289303220525</v>
      </c>
    </row>
    <row r="243" spans="1:5" ht="15.75">
      <c r="A243" s="9">
        <f t="shared" si="9"/>
        <v>235</v>
      </c>
      <c r="B243" s="3">
        <f t="shared" si="10"/>
        <v>26330.351630103418</v>
      </c>
      <c r="C243" s="3">
        <f>IF(A243="","",IF(還款方式="本金平均",貸款金額/(年數*12),PMT(年利率/12,年數*12,-貸款金額)-D243))</f>
        <v>5233.27138237938</v>
      </c>
      <c r="D243" s="3">
        <f>IF(A243="","",B242*年利率/12)</f>
        <v>65.7575479426725</v>
      </c>
      <c r="E243" s="3">
        <f t="shared" si="11"/>
        <v>5299.0289303220525</v>
      </c>
    </row>
    <row r="244" spans="1:5" ht="15.75">
      <c r="A244" s="8">
        <f t="shared" si="9"/>
        <v>236</v>
      </c>
      <c r="B244" s="2">
        <f t="shared" si="10"/>
        <v>21086.17759901075</v>
      </c>
      <c r="C244" s="2">
        <f>IF(A244="","",IF(還款方式="本金平均",貸款金額/(年數*12),PMT(年利率/12,年數*12,-貸款金額)-D244))</f>
        <v>5244.174031092671</v>
      </c>
      <c r="D244" s="2">
        <f>IF(A244="","",B243*年利率/12)</f>
        <v>54.85489922938212</v>
      </c>
      <c r="E244" s="2">
        <f t="shared" si="11"/>
        <v>5299.0289303220525</v>
      </c>
    </row>
    <row r="245" spans="1:5" ht="15.75">
      <c r="A245" s="9">
        <f t="shared" si="9"/>
        <v>237</v>
      </c>
      <c r="B245" s="3">
        <f t="shared" si="10"/>
        <v>15831.078205353302</v>
      </c>
      <c r="C245" s="3">
        <f>IF(A245="","",IF(還款方式="本金平均",貸款金額/(年數*12),PMT(年利率/12,年數*12,-貸款金額)-D245))</f>
        <v>5255.099393657447</v>
      </c>
      <c r="D245" s="3">
        <f>IF(A245="","",B244*年利率/12)</f>
        <v>43.92953666460573</v>
      </c>
      <c r="E245" s="3">
        <f t="shared" si="11"/>
        <v>5299.0289303220525</v>
      </c>
    </row>
    <row r="246" spans="1:5" ht="15.75">
      <c r="A246" s="8">
        <f t="shared" si="9"/>
        <v>238</v>
      </c>
      <c r="B246" s="2">
        <f t="shared" si="10"/>
        <v>10565.030687959068</v>
      </c>
      <c r="C246" s="2">
        <f>IF(A246="","",IF(還款方式="本金平均",貸款金額/(年數*12),PMT(年利率/12,年數*12,-貸款金額)-D246))</f>
        <v>5266.047517394233</v>
      </c>
      <c r="D246" s="2">
        <f>IF(A246="","",B245*年利率/12)</f>
        <v>32.981412927819385</v>
      </c>
      <c r="E246" s="2">
        <f t="shared" si="11"/>
        <v>5299.0289303220525</v>
      </c>
    </row>
    <row r="247" spans="1:5" ht="15.75">
      <c r="A247" s="9">
        <f t="shared" si="9"/>
        <v>239</v>
      </c>
      <c r="B247" s="3">
        <f t="shared" si="10"/>
        <v>5288.01223823693</v>
      </c>
      <c r="C247" s="3">
        <f>IF(A247="","",IF(還款方式="本金平均",貸款金額/(年數*12),PMT(年利率/12,年數*12,-貸款金額)-D247))</f>
        <v>5277.018449722138</v>
      </c>
      <c r="D247" s="3">
        <f>IF(A247="","",B246*年利率/12)</f>
        <v>22.010480599914725</v>
      </c>
      <c r="E247" s="3">
        <f t="shared" si="11"/>
        <v>5299.0289303220525</v>
      </c>
    </row>
    <row r="248" spans="1:5" ht="15.75">
      <c r="A248" s="8">
        <f t="shared" si="9"/>
        <v>240</v>
      </c>
      <c r="B248" s="2">
        <f t="shared" si="10"/>
        <v>7.787093636579812E-08</v>
      </c>
      <c r="C248" s="2">
        <f>IF(A248="","",IF(還款方式="本金平均",貸款金額/(年數*12),PMT(年利率/12,年數*12,-貸款金額)-D248))</f>
        <v>5288.012238159059</v>
      </c>
      <c r="D248" s="2">
        <f>IF(A248="","",B247*年利率/12)</f>
        <v>11.016692162993605</v>
      </c>
      <c r="E248" s="2">
        <f t="shared" si="11"/>
        <v>5299.0289303220525</v>
      </c>
    </row>
    <row r="249" spans="1:5" ht="15.75">
      <c r="A249" s="9">
        <f t="shared" si="9"/>
      </c>
      <c r="B249" s="3">
        <f t="shared" si="10"/>
      </c>
      <c r="C249" s="3">
        <f>IF(A249="","",IF(還款方式="本金平均",貸款金額/(年數*12),PMT(年利率/12,年數*12,-貸款金額)-D249))</f>
      </c>
      <c r="D249" s="3">
        <f>IF(A249="","",B248*年利率/12)</f>
      </c>
      <c r="E249" s="3">
        <f t="shared" si="11"/>
      </c>
    </row>
    <row r="250" spans="1:5" ht="15.75">
      <c r="A250" s="8">
        <f t="shared" si="9"/>
      </c>
      <c r="B250" s="2">
        <f t="shared" si="10"/>
      </c>
      <c r="C250" s="2">
        <f>IF(A250="","",IF(還款方式="本金平均",貸款金額/(年數*12),PMT(年利率/12,年數*12,-貸款金額)-D250))</f>
      </c>
      <c r="D250" s="2">
        <f>IF(A250="","",B249*年利率/12)</f>
      </c>
      <c r="E250" s="2">
        <f t="shared" si="11"/>
      </c>
    </row>
    <row r="251" spans="1:5" ht="15.75">
      <c r="A251" s="9">
        <f t="shared" si="9"/>
      </c>
      <c r="B251" s="3">
        <f t="shared" si="10"/>
      </c>
      <c r="C251" s="3">
        <f>IF(A251="","",IF(還款方式="本金平均",貸款金額/(年數*12),PMT(年利率/12,年數*12,-貸款金額)-D251))</f>
      </c>
      <c r="D251" s="3">
        <f>IF(A251="","",B250*年利率/12)</f>
      </c>
      <c r="E251" s="3">
        <f t="shared" si="11"/>
      </c>
    </row>
    <row r="252" spans="1:5" ht="15.75">
      <c r="A252" s="8">
        <f t="shared" si="9"/>
      </c>
      <c r="B252" s="2">
        <f t="shared" si="10"/>
      </c>
      <c r="C252" s="2">
        <f>IF(A252="","",IF(還款方式="本金平均",貸款金額/(年數*12),PMT(年利率/12,年數*12,-貸款金額)-D252))</f>
      </c>
      <c r="D252" s="2">
        <f>IF(A252="","",B251*年利率/12)</f>
      </c>
      <c r="E252" s="2">
        <f t="shared" si="11"/>
      </c>
    </row>
    <row r="253" spans="1:5" ht="15.75">
      <c r="A253" s="9">
        <f t="shared" si="9"/>
      </c>
      <c r="B253" s="3">
        <f t="shared" si="10"/>
      </c>
      <c r="C253" s="3">
        <f>IF(A253="","",IF(還款方式="本金平均",貸款金額/(年數*12),PMT(年利率/12,年數*12,-貸款金額)-D253))</f>
      </c>
      <c r="D253" s="3">
        <f>IF(A253="","",B252*年利率/12)</f>
      </c>
      <c r="E253" s="3">
        <f t="shared" si="11"/>
      </c>
    </row>
    <row r="254" spans="1:5" ht="15.75">
      <c r="A254" s="8">
        <f t="shared" si="9"/>
      </c>
      <c r="B254" s="2">
        <f t="shared" si="10"/>
      </c>
      <c r="C254" s="2">
        <f>IF(A254="","",IF(還款方式="本金平均",貸款金額/(年數*12),PMT(年利率/12,年數*12,-貸款金額)-D254))</f>
      </c>
      <c r="D254" s="2">
        <f>IF(A254="","",B253*年利率/12)</f>
      </c>
      <c r="E254" s="2">
        <f t="shared" si="11"/>
      </c>
    </row>
    <row r="255" spans="1:5" ht="15.75">
      <c r="A255" s="9">
        <f t="shared" si="9"/>
      </c>
      <c r="B255" s="3">
        <f t="shared" si="10"/>
      </c>
      <c r="C255" s="3">
        <f>IF(A255="","",IF(還款方式="本金平均",貸款金額/(年數*12),PMT(年利率/12,年數*12,-貸款金額)-D255))</f>
      </c>
      <c r="D255" s="3">
        <f>IF(A255="","",B254*年利率/12)</f>
      </c>
      <c r="E255" s="3">
        <f t="shared" si="11"/>
      </c>
    </row>
    <row r="256" spans="1:5" ht="15.75">
      <c r="A256" s="8">
        <f t="shared" si="9"/>
      </c>
      <c r="B256" s="2">
        <f t="shared" si="10"/>
      </c>
      <c r="C256" s="2">
        <f>IF(A256="","",IF(還款方式="本金平均",貸款金額/(年數*12),PMT(年利率/12,年數*12,-貸款金額)-D256))</f>
      </c>
      <c r="D256" s="2">
        <f>IF(A256="","",B255*年利率/12)</f>
      </c>
      <c r="E256" s="2">
        <f t="shared" si="11"/>
      </c>
    </row>
    <row r="257" spans="1:5" ht="15.75">
      <c r="A257" s="9">
        <f t="shared" si="9"/>
      </c>
      <c r="B257" s="3">
        <f t="shared" si="10"/>
      </c>
      <c r="C257" s="3">
        <f>IF(A257="","",IF(還款方式="本金平均",貸款金額/(年數*12),PMT(年利率/12,年數*12,-貸款金額)-D257))</f>
      </c>
      <c r="D257" s="3">
        <f>IF(A257="","",B256*年利率/12)</f>
      </c>
      <c r="E257" s="3">
        <f t="shared" si="11"/>
      </c>
    </row>
    <row r="258" spans="1:5" ht="15.75">
      <c r="A258" s="8">
        <f t="shared" si="9"/>
      </c>
      <c r="B258" s="2">
        <f t="shared" si="10"/>
      </c>
      <c r="C258" s="2">
        <f>IF(A258="","",IF(還款方式="本金平均",貸款金額/(年數*12),PMT(年利率/12,年數*12,-貸款金額)-D258))</f>
      </c>
      <c r="D258" s="2">
        <f>IF(A258="","",B257*年利率/12)</f>
      </c>
      <c r="E258" s="2">
        <f t="shared" si="11"/>
      </c>
    </row>
    <row r="259" spans="1:5" ht="15.75">
      <c r="A259" s="9">
        <f t="shared" si="9"/>
      </c>
      <c r="B259" s="3">
        <f t="shared" si="10"/>
      </c>
      <c r="C259" s="3">
        <f>IF(A259="","",IF(還款方式="本金平均",貸款金額/(年數*12),PMT(年利率/12,年數*12,-貸款金額)-D259))</f>
      </c>
      <c r="D259" s="3">
        <f>IF(A259="","",B258*年利率/12)</f>
      </c>
      <c r="E259" s="3">
        <f t="shared" si="11"/>
      </c>
    </row>
    <row r="260" spans="1:5" ht="15.75">
      <c r="A260" s="8">
        <f t="shared" si="9"/>
      </c>
      <c r="B260" s="2">
        <f t="shared" si="10"/>
      </c>
      <c r="C260" s="2">
        <f>IF(A260="","",IF(還款方式="本金平均",貸款金額/(年數*12),PMT(年利率/12,年數*12,-貸款金額)-D260))</f>
      </c>
      <c r="D260" s="2">
        <f>IF(A260="","",B259*年利率/12)</f>
      </c>
      <c r="E260" s="2">
        <f t="shared" si="11"/>
      </c>
    </row>
    <row r="261" spans="1:5" ht="15.75">
      <c r="A261" s="9">
        <f t="shared" si="9"/>
      </c>
      <c r="B261" s="3">
        <f t="shared" si="10"/>
      </c>
      <c r="C261" s="3">
        <f>IF(A261="","",IF(還款方式="本金平均",貸款金額/(年數*12),PMT(年利率/12,年數*12,-貸款金額)-D261))</f>
      </c>
      <c r="D261" s="3">
        <f>IF(A261="","",B260*年利率/12)</f>
      </c>
      <c r="E261" s="3">
        <f t="shared" si="11"/>
      </c>
    </row>
    <row r="262" spans="1:5" ht="15.75">
      <c r="A262" s="8">
        <f t="shared" si="9"/>
      </c>
      <c r="B262" s="2">
        <f t="shared" si="10"/>
      </c>
      <c r="C262" s="2">
        <f>IF(A262="","",IF(還款方式="本金平均",貸款金額/(年數*12),PMT(年利率/12,年數*12,-貸款金額)-D262))</f>
      </c>
      <c r="D262" s="2">
        <f>IF(A262="","",B261*年利率/12)</f>
      </c>
      <c r="E262" s="2">
        <f t="shared" si="11"/>
      </c>
    </row>
    <row r="263" spans="1:5" ht="15.75">
      <c r="A263" s="9">
        <f t="shared" si="9"/>
      </c>
      <c r="B263" s="3">
        <f t="shared" si="10"/>
      </c>
      <c r="C263" s="3">
        <f>IF(A263="","",IF(還款方式="本金平均",貸款金額/(年數*12),PMT(年利率/12,年數*12,-貸款金額)-D263))</f>
      </c>
      <c r="D263" s="3">
        <f>IF(A263="","",B262*年利率/12)</f>
      </c>
      <c r="E263" s="3">
        <f t="shared" si="11"/>
      </c>
    </row>
    <row r="264" spans="1:5" ht="15.75">
      <c r="A264" s="8">
        <f t="shared" si="9"/>
      </c>
      <c r="B264" s="2">
        <f t="shared" si="10"/>
      </c>
      <c r="C264" s="2">
        <f>IF(A264="","",IF(還款方式="本金平均",貸款金額/(年數*12),PMT(年利率/12,年數*12,-貸款金額)-D264))</f>
      </c>
      <c r="D264" s="2">
        <f>IF(A264="","",B263*年利率/12)</f>
      </c>
      <c r="E264" s="2">
        <f t="shared" si="11"/>
      </c>
    </row>
    <row r="265" spans="1:5" ht="15.75">
      <c r="A265" s="9">
        <f t="shared" si="9"/>
      </c>
      <c r="B265" s="3">
        <f t="shared" si="10"/>
      </c>
      <c r="C265" s="3">
        <f>IF(A265="","",IF(還款方式="本金平均",貸款金額/(年數*12),PMT(年利率/12,年數*12,-貸款金額)-D265))</f>
      </c>
      <c r="D265" s="3">
        <f>IF(A265="","",B264*年利率/12)</f>
      </c>
      <c r="E265" s="3">
        <f t="shared" si="11"/>
      </c>
    </row>
    <row r="266" spans="1:5" ht="15.75">
      <c r="A266" s="8">
        <f aca="true" t="shared" si="12" ref="A266:A308">IF(A265&gt;=$B$3*12,"",A265+1)</f>
      </c>
      <c r="B266" s="2">
        <f aca="true" t="shared" si="13" ref="B266:B308">IF(A266="","",B265-C266)</f>
      </c>
      <c r="C266" s="2">
        <f>IF(A266="","",IF(還款方式="本金平均",貸款金額/(年數*12),PMT(年利率/12,年數*12,-貸款金額)-D266))</f>
      </c>
      <c r="D266" s="2">
        <f>IF(A266="","",B265*年利率/12)</f>
      </c>
      <c r="E266" s="2">
        <f aca="true" t="shared" si="14" ref="E266:E329">IF(A266="","",C266+D266)</f>
      </c>
    </row>
    <row r="267" spans="1:5" ht="15.75">
      <c r="A267" s="9">
        <f t="shared" si="12"/>
      </c>
      <c r="B267" s="3">
        <f t="shared" si="13"/>
      </c>
      <c r="C267" s="3">
        <f>IF(A267="","",IF(還款方式="本金平均",貸款金額/(年數*12),PMT(年利率/12,年數*12,-貸款金額)-D267))</f>
      </c>
      <c r="D267" s="3">
        <f>IF(A267="","",B266*年利率/12)</f>
      </c>
      <c r="E267" s="3">
        <f t="shared" si="14"/>
      </c>
    </row>
    <row r="268" spans="1:5" ht="15.75">
      <c r="A268" s="8">
        <f t="shared" si="12"/>
      </c>
      <c r="B268" s="2">
        <f t="shared" si="13"/>
      </c>
      <c r="C268" s="2">
        <f>IF(A268="","",IF(還款方式="本金平均",貸款金額/(年數*12),PMT(年利率/12,年數*12,-貸款金額)-D268))</f>
      </c>
      <c r="D268" s="2">
        <f>IF(A268="","",B267*年利率/12)</f>
      </c>
      <c r="E268" s="2">
        <f t="shared" si="14"/>
      </c>
    </row>
    <row r="269" spans="1:5" ht="15.75">
      <c r="A269" s="9">
        <f t="shared" si="12"/>
      </c>
      <c r="B269" s="3">
        <f t="shared" si="13"/>
      </c>
      <c r="C269" s="3">
        <f>IF(A269="","",IF(還款方式="本金平均",貸款金額/(年數*12),PMT(年利率/12,年數*12,-貸款金額)-D269))</f>
      </c>
      <c r="D269" s="3">
        <f>IF(A269="","",B268*年利率/12)</f>
      </c>
      <c r="E269" s="3">
        <f t="shared" si="14"/>
      </c>
    </row>
    <row r="270" spans="1:5" ht="15.75">
      <c r="A270" s="8">
        <f t="shared" si="12"/>
      </c>
      <c r="B270" s="2">
        <f t="shared" si="13"/>
      </c>
      <c r="C270" s="2">
        <f>IF(A270="","",IF(還款方式="本金平均",貸款金額/(年數*12),PMT(年利率/12,年數*12,-貸款金額)-D270))</f>
      </c>
      <c r="D270" s="2">
        <f>IF(A270="","",B269*年利率/12)</f>
      </c>
      <c r="E270" s="2">
        <f t="shared" si="14"/>
      </c>
    </row>
    <row r="271" spans="1:5" ht="15.75">
      <c r="A271" s="9">
        <f t="shared" si="12"/>
      </c>
      <c r="B271" s="3">
        <f t="shared" si="13"/>
      </c>
      <c r="C271" s="3">
        <f>IF(A271="","",IF(還款方式="本金平均",貸款金額/(年數*12),PMT(年利率/12,年數*12,-貸款金額)-D271))</f>
      </c>
      <c r="D271" s="3">
        <f>IF(A271="","",B270*年利率/12)</f>
      </c>
      <c r="E271" s="3">
        <f t="shared" si="14"/>
      </c>
    </row>
    <row r="272" spans="1:5" ht="15.75">
      <c r="A272" s="8">
        <f t="shared" si="12"/>
      </c>
      <c r="B272" s="2">
        <f t="shared" si="13"/>
      </c>
      <c r="C272" s="2">
        <f>IF(A272="","",IF(還款方式="本金平均",貸款金額/(年數*12),PMT(年利率/12,年數*12,-貸款金額)-D272))</f>
      </c>
      <c r="D272" s="2">
        <f>IF(A272="","",B271*年利率/12)</f>
      </c>
      <c r="E272" s="2">
        <f t="shared" si="14"/>
      </c>
    </row>
    <row r="273" spans="1:5" ht="15.75">
      <c r="A273" s="9">
        <f t="shared" si="12"/>
      </c>
      <c r="B273" s="3">
        <f t="shared" si="13"/>
      </c>
      <c r="C273" s="3">
        <f>IF(A273="","",IF(還款方式="本金平均",貸款金額/(年數*12),PMT(年利率/12,年數*12,-貸款金額)-D273))</f>
      </c>
      <c r="D273" s="3">
        <f>IF(A273="","",B272*年利率/12)</f>
      </c>
      <c r="E273" s="3">
        <f t="shared" si="14"/>
      </c>
    </row>
    <row r="274" spans="1:5" ht="15.75">
      <c r="A274" s="8">
        <f t="shared" si="12"/>
      </c>
      <c r="B274" s="2">
        <f t="shared" si="13"/>
      </c>
      <c r="C274" s="2">
        <f>IF(A274="","",IF(還款方式="本金平均",貸款金額/(年數*12),PMT(年利率/12,年數*12,-貸款金額)-D274))</f>
      </c>
      <c r="D274" s="2">
        <f>IF(A274="","",B273*年利率/12)</f>
      </c>
      <c r="E274" s="2">
        <f t="shared" si="14"/>
      </c>
    </row>
    <row r="275" spans="1:5" ht="15.75">
      <c r="A275" s="9">
        <f t="shared" si="12"/>
      </c>
      <c r="B275" s="3">
        <f t="shared" si="13"/>
      </c>
      <c r="C275" s="3">
        <f>IF(A275="","",IF(還款方式="本金平均",貸款金額/(年數*12),PMT(年利率/12,年數*12,-貸款金額)-D275))</f>
      </c>
      <c r="D275" s="3">
        <f>IF(A275="","",B274*年利率/12)</f>
      </c>
      <c r="E275" s="3">
        <f t="shared" si="14"/>
      </c>
    </row>
    <row r="276" spans="1:5" ht="15.75">
      <c r="A276" s="8">
        <f t="shared" si="12"/>
      </c>
      <c r="B276" s="2">
        <f t="shared" si="13"/>
      </c>
      <c r="C276" s="2">
        <f>IF(A276="","",IF(還款方式="本金平均",貸款金額/(年數*12),PMT(年利率/12,年數*12,-貸款金額)-D276))</f>
      </c>
      <c r="D276" s="2">
        <f>IF(A276="","",B275*年利率/12)</f>
      </c>
      <c r="E276" s="2">
        <f t="shared" si="14"/>
      </c>
    </row>
    <row r="277" spans="1:5" ht="15.75">
      <c r="A277" s="9">
        <f t="shared" si="12"/>
      </c>
      <c r="B277" s="3">
        <f t="shared" si="13"/>
      </c>
      <c r="C277" s="3">
        <f>IF(A277="","",IF(還款方式="本金平均",貸款金額/(年數*12),PMT(年利率/12,年數*12,-貸款金額)-D277))</f>
      </c>
      <c r="D277" s="3">
        <f>IF(A277="","",B276*年利率/12)</f>
      </c>
      <c r="E277" s="3">
        <f t="shared" si="14"/>
      </c>
    </row>
    <row r="278" spans="1:5" ht="15.75">
      <c r="A278" s="8">
        <f t="shared" si="12"/>
      </c>
      <c r="B278" s="2">
        <f t="shared" si="13"/>
      </c>
      <c r="C278" s="2">
        <f>IF(A278="","",IF(還款方式="本金平均",貸款金額/(年數*12),PMT(年利率/12,年數*12,-貸款金額)-D278))</f>
      </c>
      <c r="D278" s="2">
        <f>IF(A278="","",B277*年利率/12)</f>
      </c>
      <c r="E278" s="2">
        <f t="shared" si="14"/>
      </c>
    </row>
    <row r="279" spans="1:5" ht="15.75">
      <c r="A279" s="9">
        <f t="shared" si="12"/>
      </c>
      <c r="B279" s="3">
        <f t="shared" si="13"/>
      </c>
      <c r="C279" s="3">
        <f>IF(A279="","",IF(還款方式="本金平均",貸款金額/(年數*12),PMT(年利率/12,年數*12,-貸款金額)-D279))</f>
      </c>
      <c r="D279" s="3">
        <f>IF(A279="","",B278*年利率/12)</f>
      </c>
      <c r="E279" s="3">
        <f t="shared" si="14"/>
      </c>
    </row>
    <row r="280" spans="1:5" ht="15.75">
      <c r="A280" s="8">
        <f t="shared" si="12"/>
      </c>
      <c r="B280" s="2">
        <f t="shared" si="13"/>
      </c>
      <c r="C280" s="2">
        <f>IF(A280="","",IF(還款方式="本金平均",貸款金額/(年數*12),PMT(年利率/12,年數*12,-貸款金額)-D280))</f>
      </c>
      <c r="D280" s="2">
        <f>IF(A280="","",B279*年利率/12)</f>
      </c>
      <c r="E280" s="2">
        <f t="shared" si="14"/>
      </c>
    </row>
    <row r="281" spans="1:5" ht="15.75">
      <c r="A281" s="9">
        <f t="shared" si="12"/>
      </c>
      <c r="B281" s="3">
        <f t="shared" si="13"/>
      </c>
      <c r="C281" s="3">
        <f>IF(A281="","",IF(還款方式="本金平均",貸款金額/(年數*12),PMT(年利率/12,年數*12,-貸款金額)-D281))</f>
      </c>
      <c r="D281" s="3">
        <f>IF(A281="","",B280*年利率/12)</f>
      </c>
      <c r="E281" s="3">
        <f t="shared" si="14"/>
      </c>
    </row>
    <row r="282" spans="1:5" ht="15.75">
      <c r="A282" s="8">
        <f t="shared" si="12"/>
      </c>
      <c r="B282" s="2">
        <f t="shared" si="13"/>
      </c>
      <c r="C282" s="2">
        <f>IF(A282="","",IF(還款方式="本金平均",貸款金額/(年數*12),PMT(年利率/12,年數*12,-貸款金額)-D282))</f>
      </c>
      <c r="D282" s="2">
        <f>IF(A282="","",B281*年利率/12)</f>
      </c>
      <c r="E282" s="2">
        <f t="shared" si="14"/>
      </c>
    </row>
    <row r="283" spans="1:5" ht="15.75">
      <c r="A283" s="9">
        <f t="shared" si="12"/>
      </c>
      <c r="B283" s="3">
        <f t="shared" si="13"/>
      </c>
      <c r="C283" s="3">
        <f>IF(A283="","",IF(還款方式="本金平均",貸款金額/(年數*12),PMT(年利率/12,年數*12,-貸款金額)-D283))</f>
      </c>
      <c r="D283" s="3">
        <f>IF(A283="","",B282*年利率/12)</f>
      </c>
      <c r="E283" s="3">
        <f t="shared" si="14"/>
      </c>
    </row>
    <row r="284" spans="1:5" ht="15.75">
      <c r="A284" s="8">
        <f t="shared" si="12"/>
      </c>
      <c r="B284" s="2">
        <f t="shared" si="13"/>
      </c>
      <c r="C284" s="2">
        <f>IF(A284="","",IF(還款方式="本金平均",貸款金額/(年數*12),PMT(年利率/12,年數*12,-貸款金額)-D284))</f>
      </c>
      <c r="D284" s="2">
        <f>IF(A284="","",B283*年利率/12)</f>
      </c>
      <c r="E284" s="2">
        <f t="shared" si="14"/>
      </c>
    </row>
    <row r="285" spans="1:5" ht="15.75">
      <c r="A285" s="9">
        <f t="shared" si="12"/>
      </c>
      <c r="B285" s="3">
        <f t="shared" si="13"/>
      </c>
      <c r="C285" s="3">
        <f>IF(A285="","",IF(還款方式="本金平均",貸款金額/(年數*12),PMT(年利率/12,年數*12,-貸款金額)-D285))</f>
      </c>
      <c r="D285" s="3">
        <f>IF(A285="","",B284*年利率/12)</f>
      </c>
      <c r="E285" s="3">
        <f t="shared" si="14"/>
      </c>
    </row>
    <row r="286" spans="1:5" ht="15.75">
      <c r="A286" s="8">
        <f t="shared" si="12"/>
      </c>
      <c r="B286" s="2">
        <f t="shared" si="13"/>
      </c>
      <c r="C286" s="2">
        <f>IF(A286="","",IF(還款方式="本金平均",貸款金額/(年數*12),PMT(年利率/12,年數*12,-貸款金額)-D286))</f>
      </c>
      <c r="D286" s="2">
        <f>IF(A286="","",B285*年利率/12)</f>
      </c>
      <c r="E286" s="2">
        <f t="shared" si="14"/>
      </c>
    </row>
    <row r="287" spans="1:5" ht="15.75">
      <c r="A287" s="9">
        <f t="shared" si="12"/>
      </c>
      <c r="B287" s="3">
        <f t="shared" si="13"/>
      </c>
      <c r="C287" s="3">
        <f>IF(A287="","",IF(還款方式="本金平均",貸款金額/(年數*12),PMT(年利率/12,年數*12,-貸款金額)-D287))</f>
      </c>
      <c r="D287" s="3">
        <f>IF(A287="","",B286*年利率/12)</f>
      </c>
      <c r="E287" s="3">
        <f t="shared" si="14"/>
      </c>
    </row>
    <row r="288" spans="1:5" ht="15.75">
      <c r="A288" s="8">
        <f t="shared" si="12"/>
      </c>
      <c r="B288" s="2">
        <f t="shared" si="13"/>
      </c>
      <c r="C288" s="2">
        <f>IF(A288="","",IF(還款方式="本金平均",貸款金額/(年數*12),PMT(年利率/12,年數*12,-貸款金額)-D288))</f>
      </c>
      <c r="D288" s="2">
        <f>IF(A288="","",B287*年利率/12)</f>
      </c>
      <c r="E288" s="2">
        <f t="shared" si="14"/>
      </c>
    </row>
    <row r="289" spans="1:5" ht="15.75">
      <c r="A289" s="9">
        <f t="shared" si="12"/>
      </c>
      <c r="B289" s="3">
        <f t="shared" si="13"/>
      </c>
      <c r="C289" s="3">
        <f>IF(A289="","",IF(還款方式="本金平均",貸款金額/(年數*12),PMT(年利率/12,年數*12,-貸款金額)-D289))</f>
      </c>
      <c r="D289" s="3">
        <f>IF(A289="","",B288*年利率/12)</f>
      </c>
      <c r="E289" s="3">
        <f t="shared" si="14"/>
      </c>
    </row>
    <row r="290" spans="1:5" ht="15.75">
      <c r="A290" s="8">
        <f t="shared" si="12"/>
      </c>
      <c r="B290" s="2">
        <f t="shared" si="13"/>
      </c>
      <c r="C290" s="2">
        <f>IF(A290="","",IF(還款方式="本金平均",貸款金額/(年數*12),PMT(年利率/12,年數*12,-貸款金額)-D290))</f>
      </c>
      <c r="D290" s="2">
        <f>IF(A290="","",B289*年利率/12)</f>
      </c>
      <c r="E290" s="2">
        <f t="shared" si="14"/>
      </c>
    </row>
    <row r="291" spans="1:5" ht="15.75">
      <c r="A291" s="9">
        <f t="shared" si="12"/>
      </c>
      <c r="B291" s="3">
        <f t="shared" si="13"/>
      </c>
      <c r="C291" s="3">
        <f>IF(A291="","",IF(還款方式="本金平均",貸款金額/(年數*12),PMT(年利率/12,年數*12,-貸款金額)-D291))</f>
      </c>
      <c r="D291" s="3">
        <f>IF(A291="","",B290*年利率/12)</f>
      </c>
      <c r="E291" s="3">
        <f t="shared" si="14"/>
      </c>
    </row>
    <row r="292" spans="1:5" ht="15.75">
      <c r="A292" s="8">
        <f t="shared" si="12"/>
      </c>
      <c r="B292" s="2">
        <f t="shared" si="13"/>
      </c>
      <c r="C292" s="2">
        <f>IF(A292="","",IF(還款方式="本金平均",貸款金額/(年數*12),PMT(年利率/12,年數*12,-貸款金額)-D292))</f>
      </c>
      <c r="D292" s="2">
        <f>IF(A292="","",B291*年利率/12)</f>
      </c>
      <c r="E292" s="2">
        <f t="shared" si="14"/>
      </c>
    </row>
    <row r="293" spans="1:5" ht="15.75">
      <c r="A293" s="9">
        <f t="shared" si="12"/>
      </c>
      <c r="B293" s="3">
        <f t="shared" si="13"/>
      </c>
      <c r="C293" s="3">
        <f>IF(A293="","",IF(還款方式="本金平均",貸款金額/(年數*12),PMT(年利率/12,年數*12,-貸款金額)-D293))</f>
      </c>
      <c r="D293" s="3">
        <f>IF(A293="","",B292*年利率/12)</f>
      </c>
      <c r="E293" s="3">
        <f t="shared" si="14"/>
      </c>
    </row>
    <row r="294" spans="1:5" ht="15.75">
      <c r="A294" s="8">
        <f t="shared" si="12"/>
      </c>
      <c r="B294" s="2">
        <f t="shared" si="13"/>
      </c>
      <c r="C294" s="2">
        <f>IF(A294="","",IF(還款方式="本金平均",貸款金額/(年數*12),PMT(年利率/12,年數*12,-貸款金額)-D294))</f>
      </c>
      <c r="D294" s="2">
        <f>IF(A294="","",B293*年利率/12)</f>
      </c>
      <c r="E294" s="2">
        <f t="shared" si="14"/>
      </c>
    </row>
    <row r="295" spans="1:5" ht="15.75">
      <c r="A295" s="9">
        <f t="shared" si="12"/>
      </c>
      <c r="B295" s="3">
        <f t="shared" si="13"/>
      </c>
      <c r="C295" s="3">
        <f>IF(A295="","",IF(還款方式="本金平均",貸款金額/(年數*12),PMT(年利率/12,年數*12,-貸款金額)-D295))</f>
      </c>
      <c r="D295" s="3">
        <f>IF(A295="","",B294*年利率/12)</f>
      </c>
      <c r="E295" s="3">
        <f t="shared" si="14"/>
      </c>
    </row>
    <row r="296" spans="1:5" ht="15.75">
      <c r="A296" s="8">
        <f t="shared" si="12"/>
      </c>
      <c r="B296" s="2">
        <f t="shared" si="13"/>
      </c>
      <c r="C296" s="2">
        <f>IF(A296="","",IF(還款方式="本金平均",貸款金額/(年數*12),PMT(年利率/12,年數*12,-貸款金額)-D296))</f>
      </c>
      <c r="D296" s="2">
        <f>IF(A296="","",B295*年利率/12)</f>
      </c>
      <c r="E296" s="2">
        <f t="shared" si="14"/>
      </c>
    </row>
    <row r="297" spans="1:5" ht="15.75">
      <c r="A297" s="9">
        <f t="shared" si="12"/>
      </c>
      <c r="B297" s="3">
        <f t="shared" si="13"/>
      </c>
      <c r="C297" s="3">
        <f>IF(A297="","",IF(還款方式="本金平均",貸款金額/(年數*12),PMT(年利率/12,年數*12,-貸款金額)-D297))</f>
      </c>
      <c r="D297" s="3">
        <f>IF(A297="","",B296*年利率/12)</f>
      </c>
      <c r="E297" s="3">
        <f t="shared" si="14"/>
      </c>
    </row>
    <row r="298" spans="1:5" ht="15.75">
      <c r="A298" s="8">
        <f t="shared" si="12"/>
      </c>
      <c r="B298" s="2">
        <f t="shared" si="13"/>
      </c>
      <c r="C298" s="2">
        <f>IF(A298="","",IF(還款方式="本金平均",貸款金額/(年數*12),PMT(年利率/12,年數*12,-貸款金額)-D298))</f>
      </c>
      <c r="D298" s="2">
        <f>IF(A298="","",B297*年利率/12)</f>
      </c>
      <c r="E298" s="2">
        <f t="shared" si="14"/>
      </c>
    </row>
    <row r="299" spans="1:5" ht="15.75">
      <c r="A299" s="9">
        <f t="shared" si="12"/>
      </c>
      <c r="B299" s="3">
        <f t="shared" si="13"/>
      </c>
      <c r="C299" s="3">
        <f>IF(A299="","",IF(還款方式="本金平均",貸款金額/(年數*12),PMT(年利率/12,年數*12,-貸款金額)-D299))</f>
      </c>
      <c r="D299" s="3">
        <f>IF(A299="","",B298*年利率/12)</f>
      </c>
      <c r="E299" s="3">
        <f t="shared" si="14"/>
      </c>
    </row>
    <row r="300" spans="1:5" ht="15.75">
      <c r="A300" s="8">
        <f t="shared" si="12"/>
      </c>
      <c r="B300" s="2">
        <f t="shared" si="13"/>
      </c>
      <c r="C300" s="2">
        <f>IF(A300="","",IF(還款方式="本金平均",貸款金額/(年數*12),PMT(年利率/12,年數*12,-貸款金額)-D300))</f>
      </c>
      <c r="D300" s="2">
        <f>IF(A300="","",B299*年利率/12)</f>
      </c>
      <c r="E300" s="2">
        <f t="shared" si="14"/>
      </c>
    </row>
    <row r="301" spans="1:5" ht="15.75">
      <c r="A301" s="9">
        <f t="shared" si="12"/>
      </c>
      <c r="B301" s="3">
        <f t="shared" si="13"/>
      </c>
      <c r="C301" s="3">
        <f>IF(A301="","",IF(還款方式="本金平均",貸款金額/(年數*12),PMT(年利率/12,年數*12,-貸款金額)-D301))</f>
      </c>
      <c r="D301" s="3">
        <f>IF(A301="","",B300*年利率/12)</f>
      </c>
      <c r="E301" s="3">
        <f t="shared" si="14"/>
      </c>
    </row>
    <row r="302" spans="1:5" ht="15.75">
      <c r="A302" s="8">
        <f t="shared" si="12"/>
      </c>
      <c r="B302" s="2">
        <f t="shared" si="13"/>
      </c>
      <c r="C302" s="2">
        <f>IF(A302="","",IF(還款方式="本金平均",貸款金額/(年數*12),PMT(年利率/12,年數*12,-貸款金額)-D302))</f>
      </c>
      <c r="D302" s="2">
        <f>IF(A302="","",B301*年利率/12)</f>
      </c>
      <c r="E302" s="2">
        <f t="shared" si="14"/>
      </c>
    </row>
    <row r="303" spans="1:5" ht="15.75">
      <c r="A303" s="9">
        <f t="shared" si="12"/>
      </c>
      <c r="B303" s="3">
        <f t="shared" si="13"/>
      </c>
      <c r="C303" s="3">
        <f>IF(A303="","",IF(還款方式="本金平均",貸款金額/(年數*12),PMT(年利率/12,年數*12,-貸款金額)-D303))</f>
      </c>
      <c r="D303" s="3">
        <f>IF(A303="","",B302*年利率/12)</f>
      </c>
      <c r="E303" s="3">
        <f t="shared" si="14"/>
      </c>
    </row>
    <row r="304" spans="1:5" ht="15.75">
      <c r="A304" s="8">
        <f t="shared" si="12"/>
      </c>
      <c r="B304" s="2">
        <f t="shared" si="13"/>
      </c>
      <c r="C304" s="2">
        <f>IF(A304="","",IF(還款方式="本金平均",貸款金額/(年數*12),PMT(年利率/12,年數*12,-貸款金額)-D304))</f>
      </c>
      <c r="D304" s="2">
        <f>IF(A304="","",B303*年利率/12)</f>
      </c>
      <c r="E304" s="2">
        <f t="shared" si="14"/>
      </c>
    </row>
    <row r="305" spans="1:5" ht="15.75">
      <c r="A305" s="9">
        <f t="shared" si="12"/>
      </c>
      <c r="B305" s="3">
        <f t="shared" si="13"/>
      </c>
      <c r="C305" s="3">
        <f>IF(A305="","",IF(還款方式="本金平均",貸款金額/(年數*12),PMT(年利率/12,年數*12,-貸款金額)-D305))</f>
      </c>
      <c r="D305" s="3">
        <f>IF(A305="","",B304*年利率/12)</f>
      </c>
      <c r="E305" s="3">
        <f t="shared" si="14"/>
      </c>
    </row>
    <row r="306" spans="1:5" ht="15.75">
      <c r="A306" s="8">
        <f t="shared" si="12"/>
      </c>
      <c r="B306" s="2">
        <f t="shared" si="13"/>
      </c>
      <c r="C306" s="2">
        <f>IF(A306="","",IF(還款方式="本金平均",貸款金額/(年數*12),PMT(年利率/12,年數*12,-貸款金額)-D306))</f>
      </c>
      <c r="D306" s="2">
        <f>IF(A306="","",B305*年利率/12)</f>
      </c>
      <c r="E306" s="2">
        <f t="shared" si="14"/>
      </c>
    </row>
    <row r="307" spans="1:5" ht="15.75">
      <c r="A307" s="9">
        <f t="shared" si="12"/>
      </c>
      <c r="B307" s="3">
        <f t="shared" si="13"/>
      </c>
      <c r="C307" s="3">
        <f>IF(A307="","",IF(還款方式="本金平均",貸款金額/(年數*12),PMT(年利率/12,年數*12,-貸款金額)-D307))</f>
      </c>
      <c r="D307" s="3">
        <f>IF(A307="","",B306*年利率/12)</f>
      </c>
      <c r="E307" s="3">
        <f t="shared" si="14"/>
      </c>
    </row>
    <row r="308" spans="1:5" ht="15.75">
      <c r="A308" s="8">
        <f t="shared" si="12"/>
      </c>
      <c r="B308" s="2">
        <f t="shared" si="13"/>
      </c>
      <c r="C308" s="2">
        <f>IF(A308="","",IF(還款方式="本金平均",貸款金額/(年數*12),PMT(年利率/12,年數*12,-貸款金額)-D308))</f>
      </c>
      <c r="D308" s="2">
        <f>IF(A308="","",B307*年利率/12)</f>
      </c>
      <c r="E308" s="2">
        <f t="shared" si="14"/>
      </c>
    </row>
    <row r="309" spans="1:5" ht="15.75">
      <c r="A309" s="9">
        <f aca="true" t="shared" si="15" ref="A309:A365">IF(A308&gt;=$B$3*12,"",A308+1)</f>
      </c>
      <c r="B309" s="3">
        <f aca="true" t="shared" si="16" ref="B309:B365">IF(A309="","",B308-C309)</f>
      </c>
      <c r="C309" s="3">
        <f>IF(A309="","",IF(還款方式="本金平均",貸款金額/(年數*12),PMT(年利率/12,年數*12,-貸款金額)-D309))</f>
      </c>
      <c r="D309" s="3">
        <f>IF(A309="","",B308*年利率/12)</f>
      </c>
      <c r="E309" s="3">
        <f t="shared" si="14"/>
      </c>
    </row>
    <row r="310" spans="1:5" ht="15.75">
      <c r="A310" s="8">
        <f t="shared" si="15"/>
      </c>
      <c r="B310" s="2">
        <f t="shared" si="16"/>
      </c>
      <c r="C310" s="2">
        <f>IF(A310="","",IF(還款方式="本金平均",貸款金額/(年數*12),PMT(年利率/12,年數*12,-貸款金額)-D310))</f>
      </c>
      <c r="D310" s="2">
        <f>IF(A310="","",B309*年利率/12)</f>
      </c>
      <c r="E310" s="2">
        <f t="shared" si="14"/>
      </c>
    </row>
    <row r="311" spans="1:5" ht="15.75">
      <c r="A311" s="9">
        <f t="shared" si="15"/>
      </c>
      <c r="B311" s="3">
        <f t="shared" si="16"/>
      </c>
      <c r="C311" s="3">
        <f>IF(A311="","",IF(還款方式="本金平均",貸款金額/(年數*12),PMT(年利率/12,年數*12,-貸款金額)-D311))</f>
      </c>
      <c r="D311" s="3">
        <f>IF(A311="","",B310*年利率/12)</f>
      </c>
      <c r="E311" s="3">
        <f t="shared" si="14"/>
      </c>
    </row>
    <row r="312" spans="1:5" ht="15.75">
      <c r="A312" s="8">
        <f t="shared" si="15"/>
      </c>
      <c r="B312" s="2">
        <f t="shared" si="16"/>
      </c>
      <c r="C312" s="2">
        <f>IF(A312="","",IF(還款方式="本金平均",貸款金額/(年數*12),PMT(年利率/12,年數*12,-貸款金額)-D312))</f>
      </c>
      <c r="D312" s="2">
        <f>IF(A312="","",B311*年利率/12)</f>
      </c>
      <c r="E312" s="2">
        <f t="shared" si="14"/>
      </c>
    </row>
    <row r="313" spans="1:5" ht="15.75">
      <c r="A313" s="9">
        <f t="shared" si="15"/>
      </c>
      <c r="B313" s="3">
        <f t="shared" si="16"/>
      </c>
      <c r="C313" s="3">
        <f>IF(A313="","",IF(還款方式="本金平均",貸款金額/(年數*12),PMT(年利率/12,年數*12,-貸款金額)-D313))</f>
      </c>
      <c r="D313" s="3">
        <f>IF(A313="","",B312*年利率/12)</f>
      </c>
      <c r="E313" s="3">
        <f t="shared" si="14"/>
      </c>
    </row>
    <row r="314" spans="1:5" ht="15.75">
      <c r="A314" s="8">
        <f t="shared" si="15"/>
      </c>
      <c r="B314" s="2">
        <f t="shared" si="16"/>
      </c>
      <c r="C314" s="2">
        <f>IF(A314="","",IF(還款方式="本金平均",貸款金額/(年數*12),PMT(年利率/12,年數*12,-貸款金額)-D314))</f>
      </c>
      <c r="D314" s="2">
        <f>IF(A314="","",B313*年利率/12)</f>
      </c>
      <c r="E314" s="2">
        <f t="shared" si="14"/>
      </c>
    </row>
    <row r="315" spans="1:5" ht="15.75">
      <c r="A315" s="9">
        <f t="shared" si="15"/>
      </c>
      <c r="B315" s="3">
        <f t="shared" si="16"/>
      </c>
      <c r="C315" s="3">
        <f>IF(A315="","",IF(還款方式="本金平均",貸款金額/(年數*12),PMT(年利率/12,年數*12,-貸款金額)-D315))</f>
      </c>
      <c r="D315" s="3">
        <f>IF(A315="","",B314*年利率/12)</f>
      </c>
      <c r="E315" s="3">
        <f t="shared" si="14"/>
      </c>
    </row>
    <row r="316" spans="1:5" ht="15.75">
      <c r="A316" s="8">
        <f t="shared" si="15"/>
      </c>
      <c r="B316" s="2">
        <f t="shared" si="16"/>
      </c>
      <c r="C316" s="2">
        <f>IF(A316="","",IF(還款方式="本金平均",貸款金額/(年數*12),PMT(年利率/12,年數*12,-貸款金額)-D316))</f>
      </c>
      <c r="D316" s="2">
        <f>IF(A316="","",B315*年利率/12)</f>
      </c>
      <c r="E316" s="2">
        <f t="shared" si="14"/>
      </c>
    </row>
    <row r="317" spans="1:5" ht="15.75">
      <c r="A317" s="9">
        <f t="shared" si="15"/>
      </c>
      <c r="B317" s="3">
        <f t="shared" si="16"/>
      </c>
      <c r="C317" s="3">
        <f>IF(A317="","",IF(還款方式="本金平均",貸款金額/(年數*12),PMT(年利率/12,年數*12,-貸款金額)-D317))</f>
      </c>
      <c r="D317" s="3">
        <f>IF(A317="","",B316*年利率/12)</f>
      </c>
      <c r="E317" s="3">
        <f t="shared" si="14"/>
      </c>
    </row>
    <row r="318" spans="1:5" ht="15.75">
      <c r="A318" s="8">
        <f t="shared" si="15"/>
      </c>
      <c r="B318" s="2">
        <f t="shared" si="16"/>
      </c>
      <c r="C318" s="2">
        <f>IF(A318="","",IF(還款方式="本金平均",貸款金額/(年數*12),PMT(年利率/12,年數*12,-貸款金額)-D318))</f>
      </c>
      <c r="D318" s="2">
        <f>IF(A318="","",B317*年利率/12)</f>
      </c>
      <c r="E318" s="2">
        <f t="shared" si="14"/>
      </c>
    </row>
    <row r="319" spans="1:5" ht="15.75">
      <c r="A319" s="9">
        <f t="shared" si="15"/>
      </c>
      <c r="B319" s="3">
        <f t="shared" si="16"/>
      </c>
      <c r="C319" s="3">
        <f>IF(A319="","",IF(還款方式="本金平均",貸款金額/(年數*12),PMT(年利率/12,年數*12,-貸款金額)-D319))</f>
      </c>
      <c r="D319" s="3">
        <f>IF(A319="","",B318*年利率/12)</f>
      </c>
      <c r="E319" s="3">
        <f t="shared" si="14"/>
      </c>
    </row>
    <row r="320" spans="1:5" ht="15.75">
      <c r="A320" s="8">
        <f t="shared" si="15"/>
      </c>
      <c r="B320" s="2">
        <f t="shared" si="16"/>
      </c>
      <c r="C320" s="2">
        <f>IF(A320="","",IF(還款方式="本金平均",貸款金額/(年數*12),PMT(年利率/12,年數*12,-貸款金額)-D320))</f>
      </c>
      <c r="D320" s="2">
        <f>IF(A320="","",B319*年利率/12)</f>
      </c>
      <c r="E320" s="2">
        <f t="shared" si="14"/>
      </c>
    </row>
    <row r="321" spans="1:5" ht="15.75">
      <c r="A321" s="9">
        <f t="shared" si="15"/>
      </c>
      <c r="B321" s="3">
        <f t="shared" si="16"/>
      </c>
      <c r="C321" s="3">
        <f>IF(A321="","",IF(還款方式="本金平均",貸款金額/(年數*12),PMT(年利率/12,年數*12,-貸款金額)-D321))</f>
      </c>
      <c r="D321" s="3">
        <f>IF(A321="","",B320*年利率/12)</f>
      </c>
      <c r="E321" s="3">
        <f t="shared" si="14"/>
      </c>
    </row>
    <row r="322" spans="1:5" ht="15.75">
      <c r="A322" s="8">
        <f t="shared" si="15"/>
      </c>
      <c r="B322" s="2">
        <f t="shared" si="16"/>
      </c>
      <c r="C322" s="2">
        <f>IF(A322="","",IF(還款方式="本金平均",貸款金額/(年數*12),PMT(年利率/12,年數*12,-貸款金額)-D322))</f>
      </c>
      <c r="D322" s="2">
        <f>IF(A322="","",B321*年利率/12)</f>
      </c>
      <c r="E322" s="2">
        <f t="shared" si="14"/>
      </c>
    </row>
    <row r="323" spans="1:5" ht="15.75">
      <c r="A323" s="9">
        <f t="shared" si="15"/>
      </c>
      <c r="B323" s="3">
        <f t="shared" si="16"/>
      </c>
      <c r="C323" s="3">
        <f>IF(A323="","",IF(還款方式="本金平均",貸款金額/(年數*12),PMT(年利率/12,年數*12,-貸款金額)-D323))</f>
      </c>
      <c r="D323" s="3">
        <f>IF(A323="","",B322*年利率/12)</f>
      </c>
      <c r="E323" s="3">
        <f t="shared" si="14"/>
      </c>
    </row>
    <row r="324" spans="1:5" ht="15.75">
      <c r="A324" s="8">
        <f t="shared" si="15"/>
      </c>
      <c r="B324" s="2">
        <f t="shared" si="16"/>
      </c>
      <c r="C324" s="2">
        <f>IF(A324="","",IF(還款方式="本金平均",貸款金額/(年數*12),PMT(年利率/12,年數*12,-貸款金額)-D324))</f>
      </c>
      <c r="D324" s="2">
        <f>IF(A324="","",B323*年利率/12)</f>
      </c>
      <c r="E324" s="2">
        <f t="shared" si="14"/>
      </c>
    </row>
    <row r="325" spans="1:5" ht="15.75">
      <c r="A325" s="9">
        <f t="shared" si="15"/>
      </c>
      <c r="B325" s="3">
        <f t="shared" si="16"/>
      </c>
      <c r="C325" s="3">
        <f>IF(A325="","",IF(還款方式="本金平均",貸款金額/(年數*12),PMT(年利率/12,年數*12,-貸款金額)-D325))</f>
      </c>
      <c r="D325" s="3">
        <f>IF(A325="","",B324*年利率/12)</f>
      </c>
      <c r="E325" s="3">
        <f t="shared" si="14"/>
      </c>
    </row>
    <row r="326" spans="1:5" ht="15.75">
      <c r="A326" s="8">
        <f t="shared" si="15"/>
      </c>
      <c r="B326" s="2">
        <f t="shared" si="16"/>
      </c>
      <c r="C326" s="2">
        <f>IF(A326="","",IF(還款方式="本金平均",貸款金額/(年數*12),PMT(年利率/12,年數*12,-貸款金額)-D326))</f>
      </c>
      <c r="D326" s="2">
        <f>IF(A326="","",B325*年利率/12)</f>
      </c>
      <c r="E326" s="2">
        <f t="shared" si="14"/>
      </c>
    </row>
    <row r="327" spans="1:5" ht="15.75">
      <c r="A327" s="9">
        <f t="shared" si="15"/>
      </c>
      <c r="B327" s="3">
        <f t="shared" si="16"/>
      </c>
      <c r="C327" s="3">
        <f>IF(A327="","",IF(還款方式="本金平均",貸款金額/(年數*12),PMT(年利率/12,年數*12,-貸款金額)-D327))</f>
      </c>
      <c r="D327" s="3">
        <f>IF(A327="","",B326*年利率/12)</f>
      </c>
      <c r="E327" s="3">
        <f t="shared" si="14"/>
      </c>
    </row>
    <row r="328" spans="1:5" ht="15.75">
      <c r="A328" s="8">
        <f t="shared" si="15"/>
      </c>
      <c r="B328" s="2">
        <f t="shared" si="16"/>
      </c>
      <c r="C328" s="2">
        <f>IF(A328="","",IF(還款方式="本金平均",貸款金額/(年數*12),PMT(年利率/12,年數*12,-貸款金額)-D328))</f>
      </c>
      <c r="D328" s="2">
        <f>IF(A328="","",B327*年利率/12)</f>
      </c>
      <c r="E328" s="2">
        <f t="shared" si="14"/>
      </c>
    </row>
    <row r="329" spans="1:5" ht="15.75">
      <c r="A329" s="9">
        <f t="shared" si="15"/>
      </c>
      <c r="B329" s="3">
        <f t="shared" si="16"/>
      </c>
      <c r="C329" s="3">
        <f>IF(A329="","",IF(還款方式="本金平均",貸款金額/(年數*12),PMT(年利率/12,年數*12,-貸款金額)-D329))</f>
      </c>
      <c r="D329" s="3">
        <f>IF(A329="","",B328*年利率/12)</f>
      </c>
      <c r="E329" s="3">
        <f t="shared" si="14"/>
      </c>
    </row>
    <row r="330" spans="1:5" ht="15.75">
      <c r="A330" s="8">
        <f t="shared" si="15"/>
      </c>
      <c r="B330" s="2">
        <f t="shared" si="16"/>
      </c>
      <c r="C330" s="2">
        <f>IF(A330="","",IF(還款方式="本金平均",貸款金額/(年數*12),PMT(年利率/12,年數*12,-貸款金額)-D330))</f>
      </c>
      <c r="D330" s="2">
        <f>IF(A330="","",B329*年利率/12)</f>
      </c>
      <c r="E330" s="2">
        <f aca="true" t="shared" si="17" ref="E330:E368">IF(A330="","",C330+D330)</f>
      </c>
    </row>
    <row r="331" spans="1:5" ht="15.75">
      <c r="A331" s="9">
        <f t="shared" si="15"/>
      </c>
      <c r="B331" s="3">
        <f t="shared" si="16"/>
      </c>
      <c r="C331" s="3">
        <f>IF(A331="","",IF(還款方式="本金平均",貸款金額/(年數*12),PMT(年利率/12,年數*12,-貸款金額)-D331))</f>
      </c>
      <c r="D331" s="3">
        <f>IF(A331="","",B330*年利率/12)</f>
      </c>
      <c r="E331" s="3">
        <f t="shared" si="17"/>
      </c>
    </row>
    <row r="332" spans="1:5" ht="15.75">
      <c r="A332" s="8">
        <f t="shared" si="15"/>
      </c>
      <c r="B332" s="2">
        <f t="shared" si="16"/>
      </c>
      <c r="C332" s="2">
        <f>IF(A332="","",IF(還款方式="本金平均",貸款金額/(年數*12),PMT(年利率/12,年數*12,-貸款金額)-D332))</f>
      </c>
      <c r="D332" s="2">
        <f>IF(A332="","",B331*年利率/12)</f>
      </c>
      <c r="E332" s="2">
        <f t="shared" si="17"/>
      </c>
    </row>
    <row r="333" spans="1:5" ht="15.75">
      <c r="A333" s="9">
        <f t="shared" si="15"/>
      </c>
      <c r="B333" s="3">
        <f t="shared" si="16"/>
      </c>
      <c r="C333" s="3">
        <f>IF(A333="","",IF(還款方式="本金平均",貸款金額/(年數*12),PMT(年利率/12,年數*12,-貸款金額)-D333))</f>
      </c>
      <c r="D333" s="3">
        <f>IF(A333="","",B332*年利率/12)</f>
      </c>
      <c r="E333" s="3">
        <f t="shared" si="17"/>
      </c>
    </row>
    <row r="334" spans="1:5" ht="15.75">
      <c r="A334" s="8">
        <f t="shared" si="15"/>
      </c>
      <c r="B334" s="2">
        <f t="shared" si="16"/>
      </c>
      <c r="C334" s="2">
        <f>IF(A334="","",IF(還款方式="本金平均",貸款金額/(年數*12),PMT(年利率/12,年數*12,-貸款金額)-D334))</f>
      </c>
      <c r="D334" s="2">
        <f>IF(A334="","",B333*年利率/12)</f>
      </c>
      <c r="E334" s="2">
        <f t="shared" si="17"/>
      </c>
    </row>
    <row r="335" spans="1:5" ht="15.75">
      <c r="A335" s="9">
        <f t="shared" si="15"/>
      </c>
      <c r="B335" s="3">
        <f t="shared" si="16"/>
      </c>
      <c r="C335" s="3">
        <f>IF(A335="","",IF(還款方式="本金平均",貸款金額/(年數*12),PMT(年利率/12,年數*12,-貸款金額)-D335))</f>
      </c>
      <c r="D335" s="3">
        <f>IF(A335="","",B334*年利率/12)</f>
      </c>
      <c r="E335" s="3">
        <f t="shared" si="17"/>
      </c>
    </row>
    <row r="336" spans="1:5" ht="15.75">
      <c r="A336" s="8">
        <f t="shared" si="15"/>
      </c>
      <c r="B336" s="2">
        <f t="shared" si="16"/>
      </c>
      <c r="C336" s="2">
        <f>IF(A336="","",IF(還款方式="本金平均",貸款金額/(年數*12),PMT(年利率/12,年數*12,-貸款金額)-D336))</f>
      </c>
      <c r="D336" s="2">
        <f>IF(A336="","",B335*年利率/12)</f>
      </c>
      <c r="E336" s="2">
        <f t="shared" si="17"/>
      </c>
    </row>
    <row r="337" spans="1:5" ht="15.75">
      <c r="A337" s="9">
        <f t="shared" si="15"/>
      </c>
      <c r="B337" s="3">
        <f t="shared" si="16"/>
      </c>
      <c r="C337" s="3">
        <f>IF(A337="","",IF(還款方式="本金平均",貸款金額/(年數*12),PMT(年利率/12,年數*12,-貸款金額)-D337))</f>
      </c>
      <c r="D337" s="3">
        <f>IF(A337="","",B336*年利率/12)</f>
      </c>
      <c r="E337" s="3">
        <f t="shared" si="17"/>
      </c>
    </row>
    <row r="338" spans="1:5" ht="15.75">
      <c r="A338" s="8">
        <f t="shared" si="15"/>
      </c>
      <c r="B338" s="2">
        <f t="shared" si="16"/>
      </c>
      <c r="C338" s="2">
        <f>IF(A338="","",IF(還款方式="本金平均",貸款金額/(年數*12),PMT(年利率/12,年數*12,-貸款金額)-D338))</f>
      </c>
      <c r="D338" s="2">
        <f>IF(A338="","",B337*年利率/12)</f>
      </c>
      <c r="E338" s="2">
        <f t="shared" si="17"/>
      </c>
    </row>
    <row r="339" spans="1:5" ht="15.75">
      <c r="A339" s="9">
        <f t="shared" si="15"/>
      </c>
      <c r="B339" s="3">
        <f t="shared" si="16"/>
      </c>
      <c r="C339" s="3">
        <f>IF(A339="","",IF(還款方式="本金平均",貸款金額/(年數*12),PMT(年利率/12,年數*12,-貸款金額)-D339))</f>
      </c>
      <c r="D339" s="3">
        <f>IF(A339="","",B338*年利率/12)</f>
      </c>
      <c r="E339" s="3">
        <f t="shared" si="17"/>
      </c>
    </row>
    <row r="340" spans="1:5" ht="15.75">
      <c r="A340" s="8">
        <f t="shared" si="15"/>
      </c>
      <c r="B340" s="2">
        <f t="shared" si="16"/>
      </c>
      <c r="C340" s="2">
        <f>IF(A340="","",IF(還款方式="本金平均",貸款金額/(年數*12),PMT(年利率/12,年數*12,-貸款金額)-D340))</f>
      </c>
      <c r="D340" s="2">
        <f>IF(A340="","",B339*年利率/12)</f>
      </c>
      <c r="E340" s="2">
        <f t="shared" si="17"/>
      </c>
    </row>
    <row r="341" spans="1:5" ht="15.75">
      <c r="A341" s="9">
        <f t="shared" si="15"/>
      </c>
      <c r="B341" s="3">
        <f t="shared" si="16"/>
      </c>
      <c r="C341" s="3">
        <f>IF(A341="","",IF(還款方式="本金平均",貸款金額/(年數*12),PMT(年利率/12,年數*12,-貸款金額)-D341))</f>
      </c>
      <c r="D341" s="3">
        <f>IF(A341="","",B340*年利率/12)</f>
      </c>
      <c r="E341" s="3">
        <f t="shared" si="17"/>
      </c>
    </row>
    <row r="342" spans="1:5" ht="15.75">
      <c r="A342" s="8">
        <f t="shared" si="15"/>
      </c>
      <c r="B342" s="2">
        <f t="shared" si="16"/>
      </c>
      <c r="C342" s="2">
        <f>IF(A342="","",IF(還款方式="本金平均",貸款金額/(年數*12),PMT(年利率/12,年數*12,-貸款金額)-D342))</f>
      </c>
      <c r="D342" s="2">
        <f>IF(A342="","",B341*年利率/12)</f>
      </c>
      <c r="E342" s="2">
        <f t="shared" si="17"/>
      </c>
    </row>
    <row r="343" spans="1:5" ht="15.75">
      <c r="A343" s="9">
        <f t="shared" si="15"/>
      </c>
      <c r="B343" s="3">
        <f t="shared" si="16"/>
      </c>
      <c r="C343" s="3">
        <f>IF(A343="","",IF(還款方式="本金平均",貸款金額/(年數*12),PMT(年利率/12,年數*12,-貸款金額)-D343))</f>
      </c>
      <c r="D343" s="3">
        <f>IF(A343="","",B342*年利率/12)</f>
      </c>
      <c r="E343" s="3">
        <f t="shared" si="17"/>
      </c>
    </row>
    <row r="344" spans="1:5" ht="15.75">
      <c r="A344" s="8">
        <f t="shared" si="15"/>
      </c>
      <c r="B344" s="2">
        <f t="shared" si="16"/>
      </c>
      <c r="C344" s="2">
        <f>IF(A344="","",IF(還款方式="本金平均",貸款金額/(年數*12),PMT(年利率/12,年數*12,-貸款金額)-D344))</f>
      </c>
      <c r="D344" s="2">
        <f>IF(A344="","",B343*年利率/12)</f>
      </c>
      <c r="E344" s="2">
        <f t="shared" si="17"/>
      </c>
    </row>
    <row r="345" spans="1:5" ht="15.75">
      <c r="A345" s="9">
        <f t="shared" si="15"/>
      </c>
      <c r="B345" s="3">
        <f t="shared" si="16"/>
      </c>
      <c r="C345" s="3">
        <f>IF(A345="","",IF(還款方式="本金平均",貸款金額/(年數*12),PMT(年利率/12,年數*12,-貸款金額)-D345))</f>
      </c>
      <c r="D345" s="3">
        <f>IF(A345="","",B344*年利率/12)</f>
      </c>
      <c r="E345" s="3">
        <f t="shared" si="17"/>
      </c>
    </row>
    <row r="346" spans="1:5" ht="15.75">
      <c r="A346" s="8">
        <f t="shared" si="15"/>
      </c>
      <c r="B346" s="2">
        <f t="shared" si="16"/>
      </c>
      <c r="C346" s="2">
        <f>IF(A346="","",IF(還款方式="本金平均",貸款金額/(年數*12),PMT(年利率/12,年數*12,-貸款金額)-D346))</f>
      </c>
      <c r="D346" s="2">
        <f>IF(A346="","",B345*年利率/12)</f>
      </c>
      <c r="E346" s="2">
        <f t="shared" si="17"/>
      </c>
    </row>
    <row r="347" spans="1:5" ht="15.75">
      <c r="A347" s="9">
        <f t="shared" si="15"/>
      </c>
      <c r="B347" s="3">
        <f t="shared" si="16"/>
      </c>
      <c r="C347" s="3">
        <f>IF(A347="","",IF(還款方式="本金平均",貸款金額/(年數*12),PMT(年利率/12,年數*12,-貸款金額)-D347))</f>
      </c>
      <c r="D347" s="3">
        <f>IF(A347="","",B346*年利率/12)</f>
      </c>
      <c r="E347" s="3">
        <f t="shared" si="17"/>
      </c>
    </row>
    <row r="348" spans="1:5" ht="15.75">
      <c r="A348" s="8">
        <f t="shared" si="15"/>
      </c>
      <c r="B348" s="2">
        <f t="shared" si="16"/>
      </c>
      <c r="C348" s="2">
        <f>IF(A348="","",IF(還款方式="本金平均",貸款金額/(年數*12),PMT(年利率/12,年數*12,-貸款金額)-D348))</f>
      </c>
      <c r="D348" s="2">
        <f>IF(A348="","",B347*年利率/12)</f>
      </c>
      <c r="E348" s="2">
        <f t="shared" si="17"/>
      </c>
    </row>
    <row r="349" spans="1:5" ht="15.75">
      <c r="A349" s="9">
        <f t="shared" si="15"/>
      </c>
      <c r="B349" s="3">
        <f t="shared" si="16"/>
      </c>
      <c r="C349" s="3">
        <f>IF(A349="","",IF(還款方式="本金平均",貸款金額/(年數*12),PMT(年利率/12,年數*12,-貸款金額)-D349))</f>
      </c>
      <c r="D349" s="3">
        <f>IF(A349="","",B348*年利率/12)</f>
      </c>
      <c r="E349" s="3">
        <f t="shared" si="17"/>
      </c>
    </row>
    <row r="350" spans="1:5" ht="15.75">
      <c r="A350" s="8">
        <f t="shared" si="15"/>
      </c>
      <c r="B350" s="2">
        <f t="shared" si="16"/>
      </c>
      <c r="C350" s="2">
        <f>IF(A350="","",IF(還款方式="本金平均",貸款金額/(年數*12),PMT(年利率/12,年數*12,-貸款金額)-D350))</f>
      </c>
      <c r="D350" s="2">
        <f>IF(A350="","",B349*年利率/12)</f>
      </c>
      <c r="E350" s="2">
        <f t="shared" si="17"/>
      </c>
    </row>
    <row r="351" spans="1:5" ht="15.75">
      <c r="A351" s="9">
        <f t="shared" si="15"/>
      </c>
      <c r="B351" s="3">
        <f t="shared" si="16"/>
      </c>
      <c r="C351" s="3">
        <f>IF(A351="","",IF(還款方式="本金平均",貸款金額/(年數*12),PMT(年利率/12,年數*12,-貸款金額)-D351))</f>
      </c>
      <c r="D351" s="3">
        <f>IF(A351="","",B350*年利率/12)</f>
      </c>
      <c r="E351" s="3">
        <f t="shared" si="17"/>
      </c>
    </row>
    <row r="352" spans="1:5" ht="15.75">
      <c r="A352" s="8">
        <f t="shared" si="15"/>
      </c>
      <c r="B352" s="2">
        <f t="shared" si="16"/>
      </c>
      <c r="C352" s="2">
        <f>IF(A352="","",IF(還款方式="本金平均",貸款金額/(年數*12),PMT(年利率/12,年數*12,-貸款金額)-D352))</f>
      </c>
      <c r="D352" s="2">
        <f>IF(A352="","",B351*年利率/12)</f>
      </c>
      <c r="E352" s="2">
        <f t="shared" si="17"/>
      </c>
    </row>
    <row r="353" spans="1:5" ht="15.75">
      <c r="A353" s="9">
        <f t="shared" si="15"/>
      </c>
      <c r="B353" s="3">
        <f t="shared" si="16"/>
      </c>
      <c r="C353" s="3">
        <f>IF(A353="","",IF(還款方式="本金平均",貸款金額/(年數*12),PMT(年利率/12,年數*12,-貸款金額)-D353))</f>
      </c>
      <c r="D353" s="3">
        <f>IF(A353="","",B352*年利率/12)</f>
      </c>
      <c r="E353" s="3">
        <f t="shared" si="17"/>
      </c>
    </row>
    <row r="354" spans="1:5" ht="15.75">
      <c r="A354" s="8">
        <f t="shared" si="15"/>
      </c>
      <c r="B354" s="2">
        <f t="shared" si="16"/>
      </c>
      <c r="C354" s="2">
        <f>IF(A354="","",IF(還款方式="本金平均",貸款金額/(年數*12),PMT(年利率/12,年數*12,-貸款金額)-D354))</f>
      </c>
      <c r="D354" s="2">
        <f>IF(A354="","",B353*年利率/12)</f>
      </c>
      <c r="E354" s="2">
        <f t="shared" si="17"/>
      </c>
    </row>
    <row r="355" spans="1:5" ht="15.75">
      <c r="A355" s="9">
        <f t="shared" si="15"/>
      </c>
      <c r="B355" s="3">
        <f t="shared" si="16"/>
      </c>
      <c r="C355" s="3">
        <f>IF(A355="","",IF(還款方式="本金平均",貸款金額/(年數*12),PMT(年利率/12,年數*12,-貸款金額)-D355))</f>
      </c>
      <c r="D355" s="3">
        <f>IF(A355="","",B354*年利率/12)</f>
      </c>
      <c r="E355" s="3">
        <f t="shared" si="17"/>
      </c>
    </row>
    <row r="356" spans="1:5" ht="15.75">
      <c r="A356" s="8">
        <f t="shared" si="15"/>
      </c>
      <c r="B356" s="2">
        <f t="shared" si="16"/>
      </c>
      <c r="C356" s="2">
        <f>IF(A356="","",IF(還款方式="本金平均",貸款金額/(年數*12),PMT(年利率/12,年數*12,-貸款金額)-D356))</f>
      </c>
      <c r="D356" s="2">
        <f>IF(A356="","",B355*年利率/12)</f>
      </c>
      <c r="E356" s="2">
        <f t="shared" si="17"/>
      </c>
    </row>
    <row r="357" spans="1:5" ht="15.75">
      <c r="A357" s="9">
        <f t="shared" si="15"/>
      </c>
      <c r="B357" s="3">
        <f t="shared" si="16"/>
      </c>
      <c r="C357" s="3">
        <f>IF(A357="","",IF(還款方式="本金平均",貸款金額/(年數*12),PMT(年利率/12,年數*12,-貸款金額)-D357))</f>
      </c>
      <c r="D357" s="3">
        <f>IF(A357="","",B356*年利率/12)</f>
      </c>
      <c r="E357" s="3">
        <f t="shared" si="17"/>
      </c>
    </row>
    <row r="358" spans="1:5" ht="15.75">
      <c r="A358" s="8">
        <f t="shared" si="15"/>
      </c>
      <c r="B358" s="2">
        <f t="shared" si="16"/>
      </c>
      <c r="C358" s="2">
        <f>IF(A358="","",IF(還款方式="本金平均",貸款金額/(年數*12),PMT(年利率/12,年數*12,-貸款金額)-D358))</f>
      </c>
      <c r="D358" s="2">
        <f>IF(A358="","",B357*年利率/12)</f>
      </c>
      <c r="E358" s="2">
        <f t="shared" si="17"/>
      </c>
    </row>
    <row r="359" spans="1:5" ht="15.75">
      <c r="A359" s="9">
        <f t="shared" si="15"/>
      </c>
      <c r="B359" s="3">
        <f t="shared" si="16"/>
      </c>
      <c r="C359" s="3">
        <f>IF(A359="","",IF(還款方式="本金平均",貸款金額/(年數*12),PMT(年利率/12,年數*12,-貸款金額)-D359))</f>
      </c>
      <c r="D359" s="3">
        <f>IF(A359="","",B358*年利率/12)</f>
      </c>
      <c r="E359" s="3">
        <f t="shared" si="17"/>
      </c>
    </row>
    <row r="360" spans="1:5" ht="15.75">
      <c r="A360" s="8">
        <f t="shared" si="15"/>
      </c>
      <c r="B360" s="2">
        <f t="shared" si="16"/>
      </c>
      <c r="C360" s="2">
        <f>IF(A360="","",IF(還款方式="本金平均",貸款金額/(年數*12),PMT(年利率/12,年數*12,-貸款金額)-D360))</f>
      </c>
      <c r="D360" s="2">
        <f>IF(A360="","",B359*年利率/12)</f>
      </c>
      <c r="E360" s="2">
        <f t="shared" si="17"/>
      </c>
    </row>
    <row r="361" spans="1:5" ht="15.75">
      <c r="A361" s="9">
        <f t="shared" si="15"/>
      </c>
      <c r="B361" s="3">
        <f t="shared" si="16"/>
      </c>
      <c r="C361" s="3">
        <f>IF(A361="","",IF(還款方式="本金平均",貸款金額/(年數*12),PMT(年利率/12,年數*12,-貸款金額)-D361))</f>
      </c>
      <c r="D361" s="3">
        <f>IF(A361="","",B360*年利率/12)</f>
      </c>
      <c r="E361" s="3">
        <f t="shared" si="17"/>
      </c>
    </row>
    <row r="362" spans="1:5" ht="15.75">
      <c r="A362" s="8">
        <f t="shared" si="15"/>
      </c>
      <c r="B362" s="2">
        <f t="shared" si="16"/>
      </c>
      <c r="C362" s="2">
        <f>IF(A362="","",IF(還款方式="本金平均",貸款金額/(年數*12),PMT(年利率/12,年數*12,-貸款金額)-D362))</f>
      </c>
      <c r="D362" s="2">
        <f>IF(A362="","",B361*年利率/12)</f>
      </c>
      <c r="E362" s="2">
        <f t="shared" si="17"/>
      </c>
    </row>
    <row r="363" spans="1:5" ht="15.75">
      <c r="A363" s="9">
        <f t="shared" si="15"/>
      </c>
      <c r="B363" s="3">
        <f t="shared" si="16"/>
      </c>
      <c r="C363" s="3">
        <f>IF(A363="","",IF(還款方式="本金平均",貸款金額/(年數*12),PMT(年利率/12,年數*12,-貸款金額)-D363))</f>
      </c>
      <c r="D363" s="3">
        <f>IF(A363="","",B362*年利率/12)</f>
      </c>
      <c r="E363" s="3">
        <f t="shared" si="17"/>
      </c>
    </row>
    <row r="364" spans="1:5" ht="15.75">
      <c r="A364" s="8">
        <f t="shared" si="15"/>
      </c>
      <c r="B364" s="2">
        <f t="shared" si="16"/>
      </c>
      <c r="C364" s="2">
        <f>IF(A364="","",IF(還款方式="本金平均",貸款金額/(年數*12),PMT(年利率/12,年數*12,-貸款金額)-D364))</f>
      </c>
      <c r="D364" s="2">
        <f>IF(A364="","",B363*年利率/12)</f>
      </c>
      <c r="E364" s="2">
        <f t="shared" si="17"/>
      </c>
    </row>
    <row r="365" spans="1:5" ht="15.75">
      <c r="A365" s="9">
        <f t="shared" si="15"/>
      </c>
      <c r="B365" s="3">
        <f t="shared" si="16"/>
      </c>
      <c r="C365" s="3">
        <f>IF(A365="","",IF(還款方式="本金平均",貸款金額/(年數*12),PMT(年利率/12,年數*12,-貸款金額)-D365))</f>
      </c>
      <c r="D365" s="3">
        <f>IF(A365="","",B364*年利率/12)</f>
      </c>
      <c r="E365" s="3">
        <f t="shared" si="17"/>
      </c>
    </row>
    <row r="366" spans="1:5" ht="15.75">
      <c r="A366" s="8">
        <f>IF(A365&gt;=$B$3*12,"",A365+1)</f>
      </c>
      <c r="B366" s="2">
        <f>IF(A366="","",B365-C366)</f>
      </c>
      <c r="C366" s="2">
        <f>IF(A366="","",IF(還款方式="本金平均",貸款金額/(年數*12),PMT(年利率/12,年數*12,-貸款金額)-D366))</f>
      </c>
      <c r="D366" s="2">
        <f>IF(A366="","",B365*年利率/12)</f>
      </c>
      <c r="E366" s="2">
        <f t="shared" si="17"/>
      </c>
    </row>
    <row r="367" spans="1:5" ht="15.75">
      <c r="A367" s="9">
        <f>IF(A366&gt;=$B$3*12,"",A366+1)</f>
      </c>
      <c r="B367" s="3">
        <f>IF(A367="","",B366-C367)</f>
      </c>
      <c r="C367" s="3">
        <f>IF(A367="","",IF(還款方式="本金平均",貸款金額/(年數*12),PMT(年利率/12,年數*12,-貸款金額)-D367))</f>
      </c>
      <c r="D367" s="3">
        <f>IF(A367="","",B366*年利率/12)</f>
      </c>
      <c r="E367" s="3">
        <f t="shared" si="17"/>
      </c>
    </row>
    <row r="368" spans="1:5" ht="15.75">
      <c r="A368" s="10">
        <f>IF(A367&gt;=$B$3*12,"",A367+1)</f>
      </c>
      <c r="B368" s="4">
        <f>IF(A368="","",B367-C368)</f>
      </c>
      <c r="C368" s="4">
        <f>IF(A368="","",IF(還款方式="本金平均",貸款金額/(年數*12),PMT(年利率/12,年數*12,-貸款金額)-D368))</f>
      </c>
      <c r="D368" s="4">
        <f>IF(A368="","",B367*年利率/12)</f>
      </c>
      <c r="E368" s="4">
        <f t="shared" si="17"/>
      </c>
    </row>
    <row r="369" ht="15.75">
      <c r="E369" s="16"/>
    </row>
  </sheetData>
  <sheetProtection/>
  <dataValidations count="1">
    <dataValidation type="list" allowBlank="1" showInputMessage="1" showErrorMessage="1" sqref="B2">
      <formula1>"本金平均,本息平均"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</dc:creator>
  <cp:keywords/>
  <dc:description/>
  <cp:lastModifiedBy>怪老子</cp:lastModifiedBy>
  <dcterms:created xsi:type="dcterms:W3CDTF">2010-11-21T23:29:35Z</dcterms:created>
  <dcterms:modified xsi:type="dcterms:W3CDTF">2010-11-22T03:38:20Z</dcterms:modified>
  <cp:category/>
  <cp:version/>
  <cp:contentType/>
  <cp:contentStatus/>
</cp:coreProperties>
</file>