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550" windowHeight="5580" activeTab="0"/>
  </bookViews>
  <sheets>
    <sheet name="終值試算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<sst xmlns="http://schemas.openxmlformats.org/spreadsheetml/2006/main" count="4" uniqueCount="4">
  <si>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一次領金額</t>
  </si>
  <si>
    <t>月領金額</t>
  </si>
  <si>
    <t>領取月數</t>
  </si>
  <si>
    <t>投資報酬率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</si>
</sst>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41"/>
      <name val="新細明體"/>
      <family val="1"/>
    </font>
    <font>
      <sz val="12"/>
      <color indexed="9"/>
      <name val="新細明體"/>
      <family val="1"/>
    </font>
    <font>
      <sz val="12"/>
      <color indexed="18"/>
      <name val="新細明體"/>
      <family val="1"/>
    </font>
    <font>
      <sz val="10.75"/>
      <name val="微軟正黑體"/>
      <family val="2"/>
    </font>
    <font>
      <sz val="10.5"/>
      <name val="微軟正黑體"/>
      <family val="2"/>
    </font>
    <font>
      <sz val="8"/>
      <name val="微軟正黑體"/>
      <family val="2"/>
    </font>
    <font>
      <b/>
      <sz val="11.5"/>
      <name val="微軟正黑體"/>
      <family val="2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77" fontId="6" fillId="3" borderId="1" xfId="15" applyNumberFormat="1" applyFont="1" applyFill="1" applyBorder="1" applyAlignment="1">
      <alignment vertical="center"/>
    </xf>
    <xf numFmtId="9" fontId="5" fillId="4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177" fontId="0" fillId="6" borderId="1" xfId="15" applyNumberForma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不同報酬率之終值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0825"/>
          <c:w val="0.93325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'終值試算'!$B$6</c:f>
              <c:strCache>
                <c:ptCount val="1"/>
                <c:pt idx="0">
                  <c:v>一次領 200萬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'終值試算'!$A$7:$A$19</c:f>
              <c:numCache/>
            </c:numRef>
          </c:cat>
          <c:val>
            <c:numRef>
              <c:f>'終值試算'!$B$7:$B$19</c:f>
              <c:numCache/>
            </c:numRef>
          </c:val>
          <c:smooth val="0"/>
        </c:ser>
        <c:ser>
          <c:idx val="1"/>
          <c:order val="1"/>
          <c:tx>
            <c:strRef>
              <c:f>'終值試算'!$C$6</c:f>
              <c:strCache>
                <c:ptCount val="1"/>
                <c:pt idx="0">
                  <c:v>月領 20000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'終值試算'!$A$7:$A$19</c:f>
              <c:numCache/>
            </c:numRef>
          </c:cat>
          <c:val>
            <c:numRef>
              <c:f>'終值試算'!$C$7:$C$19</c:f>
              <c:numCache/>
            </c:numRef>
          </c:val>
          <c:smooth val="0"/>
        </c:ser>
        <c:marker val="1"/>
        <c:axId val="44950090"/>
        <c:axId val="1897627"/>
      </c:lineChart>
      <c:catAx>
        <c:axId val="44950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投資報酬率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897627"/>
        <c:crosses val="autoZero"/>
        <c:auto val="1"/>
        <c:lblOffset val="100"/>
        <c:noMultiLvlLbl val="0"/>
      </c:catAx>
      <c:valAx>
        <c:axId val="189762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950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65"/>
          <c:y val="0.12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masterhsiao.com.tw/" TargetMode="External" /><Relationship Id="rId4" Type="http://schemas.openxmlformats.org/officeDocument/2006/relationships/hyperlink" Target="http://www.masterhsiao.com.tw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4</xdr:row>
      <xdr:rowOff>38100</xdr:rowOff>
    </xdr:from>
    <xdr:to>
      <xdr:col>9</xdr:col>
      <xdr:colOff>200025</xdr:colOff>
      <xdr:row>19</xdr:row>
      <xdr:rowOff>19050</xdr:rowOff>
    </xdr:to>
    <xdr:graphicFrame>
      <xdr:nvGraphicFramePr>
        <xdr:cNvPr id="1" name="Chart 2"/>
        <xdr:cNvGraphicFramePr/>
      </xdr:nvGraphicFramePr>
      <xdr:xfrm>
        <a:off x="3105150" y="876300"/>
        <a:ext cx="49911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180975</xdr:colOff>
      <xdr:row>0</xdr:row>
      <xdr:rowOff>9525</xdr:rowOff>
    </xdr:from>
    <xdr:to>
      <xdr:col>5</xdr:col>
      <xdr:colOff>523875</xdr:colOff>
      <xdr:row>2</xdr:row>
      <xdr:rowOff>171450</xdr:rowOff>
    </xdr:to>
    <xdr:pic>
      <xdr:nvPicPr>
        <xdr:cNvPr id="2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5150" y="9525"/>
          <a:ext cx="2000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C1" sqref="C1"/>
    </sheetView>
  </sheetViews>
  <sheetFormatPr defaultColWidth="9.00390625" defaultRowHeight="16.5"/>
  <cols>
    <col min="1" max="1" width="11.625" style="0" bestFit="1" customWidth="1"/>
    <col min="2" max="2" width="14.375" style="0" customWidth="1"/>
    <col min="3" max="3" width="12.375" style="0" customWidth="1"/>
    <col min="4" max="10" width="10.875" style="0" bestFit="1" customWidth="1"/>
  </cols>
  <sheetData>
    <row r="1" spans="1:2" ht="16.5">
      <c r="A1" s="4" t="s">
        <v>0</v>
      </c>
      <c r="B1" s="5">
        <v>2000000</v>
      </c>
    </row>
    <row r="2" spans="1:2" ht="16.5">
      <c r="A2" s="4" t="s">
        <v>1</v>
      </c>
      <c r="B2" s="5">
        <v>20000</v>
      </c>
    </row>
    <row r="3" spans="1:2" ht="16.5">
      <c r="A3" s="4" t="s">
        <v>2</v>
      </c>
      <c r="B3" s="5">
        <v>120</v>
      </c>
    </row>
    <row r="5" spans="1:3" ht="16.5">
      <c r="A5" s="7" t="s">
        <v>3</v>
      </c>
      <c r="B5" s="6" t="str">
        <f>B3&amp;"個月"</f>
        <v>120個月</v>
      </c>
      <c r="C5" s="6"/>
    </row>
    <row r="6" spans="1:3" ht="20.25" customHeight="1">
      <c r="A6" s="8"/>
      <c r="B6" s="1" t="str">
        <f>"一次領 "&amp;TEXT($B$1/10000,"0")&amp;"萬"</f>
        <v>一次領 200萬</v>
      </c>
      <c r="C6" s="1" t="str">
        <f>"月領 "&amp;B2</f>
        <v>月領 20000</v>
      </c>
    </row>
    <row r="7" spans="1:3" ht="16.5">
      <c r="A7" s="3">
        <v>0</v>
      </c>
      <c r="B7" s="2">
        <f>FV(A7/12,$B$3,0,-$B$1)</f>
        <v>2000000</v>
      </c>
      <c r="C7" s="2">
        <f aca="true" t="shared" si="0" ref="C7:C19">FV($A7/12,B$3,-$B$2)</f>
        <v>2400000</v>
      </c>
    </row>
    <row r="8" spans="1:3" ht="16.5">
      <c r="A8" s="3">
        <f aca="true" t="shared" si="1" ref="A8:A19">A7+1%</f>
        <v>0.01</v>
      </c>
      <c r="B8" s="2">
        <f aca="true" t="shared" si="2" ref="B8:B19">FV(A8/12,$B$3,0,-$B$1)</f>
        <v>2210249.7916246653</v>
      </c>
      <c r="C8" s="2">
        <f t="shared" si="0"/>
        <v>2522997.499495981</v>
      </c>
    </row>
    <row r="9" spans="1:3" ht="16.5">
      <c r="A9" s="3">
        <f t="shared" si="1"/>
        <v>0.02</v>
      </c>
      <c r="B9" s="2">
        <f t="shared" si="2"/>
        <v>2442398.867725037</v>
      </c>
      <c r="C9" s="2">
        <f t="shared" si="0"/>
        <v>2654393.2063502218</v>
      </c>
    </row>
    <row r="10" spans="1:3" ht="16.5">
      <c r="A10" s="3">
        <f t="shared" si="1"/>
        <v>0.03</v>
      </c>
      <c r="B10" s="2">
        <f t="shared" si="2"/>
        <v>2698707.0943816514</v>
      </c>
      <c r="C10" s="2">
        <f t="shared" si="0"/>
        <v>2794828.377526606</v>
      </c>
    </row>
    <row r="11" spans="1:3" ht="16.5">
      <c r="A11" s="3">
        <f t="shared" si="1"/>
        <v>0.04</v>
      </c>
      <c r="B11" s="2">
        <f t="shared" si="2"/>
        <v>2981665.3648365284</v>
      </c>
      <c r="C11" s="2">
        <f t="shared" si="0"/>
        <v>2944996.0945095853</v>
      </c>
    </row>
    <row r="12" spans="1:3" ht="16.5">
      <c r="A12" s="3">
        <f t="shared" si="1"/>
        <v>0.05</v>
      </c>
      <c r="B12" s="2">
        <f t="shared" si="2"/>
        <v>3294018.995380572</v>
      </c>
      <c r="C12" s="2">
        <f t="shared" si="0"/>
        <v>3105645.588913373</v>
      </c>
    </row>
    <row r="13" spans="1:3" ht="16.5">
      <c r="A13" s="3">
        <f t="shared" si="1"/>
        <v>0.060000000000000005</v>
      </c>
      <c r="B13" s="2">
        <f t="shared" si="2"/>
        <v>3638793.4680645606</v>
      </c>
      <c r="C13" s="2">
        <f t="shared" si="0"/>
        <v>3277586.936129121</v>
      </c>
    </row>
    <row r="14" spans="1:3" ht="16.5">
      <c r="A14" s="3">
        <f t="shared" si="1"/>
        <v>0.07</v>
      </c>
      <c r="B14" s="2">
        <f t="shared" si="2"/>
        <v>4019322.753391263</v>
      </c>
      <c r="C14" s="2">
        <f t="shared" si="0"/>
        <v>3461696.1486707362</v>
      </c>
    </row>
    <row r="15" spans="1:3" ht="16.5">
      <c r="A15" s="3">
        <f t="shared" si="1"/>
        <v>0.08</v>
      </c>
      <c r="B15" s="2">
        <f t="shared" si="2"/>
        <v>4439280.469089429</v>
      </c>
      <c r="C15" s="2">
        <f t="shared" si="0"/>
        <v>3658920.703634143</v>
      </c>
    </row>
    <row r="16" spans="1:3" ht="16.5">
      <c r="A16" s="3">
        <f t="shared" si="1"/>
        <v>0.09</v>
      </c>
      <c r="B16" s="2">
        <f t="shared" si="2"/>
        <v>4902714.156249636</v>
      </c>
      <c r="C16" s="2">
        <f t="shared" si="0"/>
        <v>3870285.5416661818</v>
      </c>
    </row>
    <row r="17" spans="1:3" ht="16.5">
      <c r="A17" s="3">
        <f t="shared" si="1"/>
        <v>0.09999999999999999</v>
      </c>
      <c r="B17" s="2">
        <f t="shared" si="2"/>
        <v>5414082.981724482</v>
      </c>
      <c r="C17" s="2">
        <f t="shared" si="0"/>
        <v>4096899.578069378</v>
      </c>
    </row>
    <row r="18" spans="1:3" ht="16.5">
      <c r="A18" s="3">
        <f t="shared" si="1"/>
        <v>0.10999999999999999</v>
      </c>
      <c r="B18" s="2">
        <f t="shared" si="2"/>
        <v>5978299.20601859</v>
      </c>
      <c r="C18" s="2">
        <f t="shared" si="0"/>
        <v>4339962.770202099</v>
      </c>
    </row>
    <row r="19" spans="1:3" ht="16.5">
      <c r="A19" s="3">
        <f t="shared" si="1"/>
        <v>0.11999999999999998</v>
      </c>
      <c r="B19" s="2">
        <f t="shared" si="2"/>
        <v>6600773.78914734</v>
      </c>
      <c r="C19" s="2">
        <f t="shared" si="0"/>
        <v>4600773.789147341</v>
      </c>
    </row>
  </sheetData>
  <mergeCells count="2">
    <mergeCell ref="B5:C5"/>
    <mergeCell ref="A5:A6"/>
  </mergeCells>
  <printOptions/>
  <pageMargins left="0.75" right="0.75" top="1" bottom="1" header="0.5" footer="0.5"/>
  <pageSetup orientation="portrait" paperSize="9"/>
  <ignoredErrors>
    <ignoredError sqref="C7:C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怪老子理財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勞保年金：一次領與月領之比較</dc:title>
  <dc:subject/>
  <dc:creator> </dc:creator>
  <cp:keywords/>
  <dc:description/>
  <cp:lastModifiedBy> </cp:lastModifiedBy>
  <dcterms:created xsi:type="dcterms:W3CDTF">2010-01-10T01:23:13Z</dcterms:created>
  <dcterms:modified xsi:type="dcterms:W3CDTF">2010-01-13T02:30:45Z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