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408" windowWidth="15468" windowHeight="5844" activeTab="0"/>
  </bookViews>
  <sheets>
    <sheet name="貸款試算" sheetId="1" r:id="rId1"/>
    <sheet name="存簿驗證法" sheetId="2" r:id="rId2"/>
  </sheets>
  <definedNames>
    <definedName name="年利率">'貸款試算'!$B$2</definedName>
    <definedName name="每月付款">'貸款試算'!$B$1</definedName>
    <definedName name="貸款金額">'貸款試算'!$B$3</definedName>
  </definedNames>
  <calcPr fullCalcOnLoad="1"/>
</workbook>
</file>

<file path=xl/sharedStrings.xml><?xml version="1.0" encoding="utf-8"?>
<sst xmlns="http://schemas.openxmlformats.org/spreadsheetml/2006/main" count="12" uniqueCount="11">
  <si>
    <t>現值</t>
  </si>
  <si>
    <t>每月付款</t>
  </si>
  <si>
    <t>期數</t>
  </si>
  <si>
    <t>貸款金額</t>
  </si>
  <si>
    <t>年利率</t>
  </si>
  <si>
    <t>繳款金額</t>
  </si>
  <si>
    <t>利息</t>
  </si>
  <si>
    <t>存款金額</t>
  </si>
  <si>
    <t>年利率</t>
  </si>
  <si>
    <t>每月提款</t>
  </si>
  <si>
    <t>餘額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</si>
</sst>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_ "/>
    <numFmt numFmtId="180" formatCode="#,##0_ ;[Red]\-#,##0\ "/>
    <numFmt numFmtId="181" formatCode="_-* #,##0.0_-;\-* #,##0.0_-;_-* &quot;-&quot;?_-;_-@_-"/>
  </numFmts>
  <fonts count="40">
    <font>
      <sz val="11"/>
      <color theme="1"/>
      <name val="微軟正黑體"/>
      <family val="2"/>
    </font>
    <font>
      <sz val="11"/>
      <color indexed="8"/>
      <name val="微軟正黑體"/>
      <family val="2"/>
    </font>
    <font>
      <sz val="9"/>
      <name val="微軟正黑體"/>
      <family val="2"/>
    </font>
    <font>
      <sz val="10"/>
      <color indexed="8"/>
      <name val="新細明體"/>
      <family val="1"/>
    </font>
    <font>
      <sz val="11"/>
      <color indexed="9"/>
      <name val="微軟正黑體"/>
      <family val="2"/>
    </font>
    <font>
      <sz val="11"/>
      <color indexed="60"/>
      <name val="微軟正黑體"/>
      <family val="2"/>
    </font>
    <font>
      <b/>
      <sz val="11"/>
      <color indexed="8"/>
      <name val="微軟正黑體"/>
      <family val="2"/>
    </font>
    <font>
      <sz val="11"/>
      <color indexed="17"/>
      <name val="微軟正黑體"/>
      <family val="2"/>
    </font>
    <font>
      <b/>
      <sz val="11"/>
      <color indexed="52"/>
      <name val="微軟正黑體"/>
      <family val="2"/>
    </font>
    <font>
      <sz val="11"/>
      <color indexed="52"/>
      <name val="微軟正黑體"/>
      <family val="2"/>
    </font>
    <font>
      <i/>
      <sz val="11"/>
      <color indexed="23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微軟正黑體"/>
      <family val="2"/>
    </font>
    <font>
      <b/>
      <sz val="13"/>
      <color indexed="56"/>
      <name val="微軟正黑體"/>
      <family val="2"/>
    </font>
    <font>
      <b/>
      <sz val="11"/>
      <color indexed="56"/>
      <name val="微軟正黑體"/>
      <family val="2"/>
    </font>
    <font>
      <sz val="11"/>
      <color indexed="62"/>
      <name val="微軟正黑體"/>
      <family val="2"/>
    </font>
    <font>
      <b/>
      <sz val="11"/>
      <color indexed="63"/>
      <name val="微軟正黑體"/>
      <family val="2"/>
    </font>
    <font>
      <b/>
      <sz val="11"/>
      <color indexed="9"/>
      <name val="微軟正黑體"/>
      <family val="2"/>
    </font>
    <font>
      <sz val="11"/>
      <color indexed="20"/>
      <name val="微軟正黑體"/>
      <family val="2"/>
    </font>
    <font>
      <sz val="11"/>
      <color indexed="10"/>
      <name val="微軟正黑體"/>
      <family val="2"/>
    </font>
    <font>
      <sz val="11"/>
      <color indexed="16"/>
      <name val="微軟正黑體"/>
      <family val="2"/>
    </font>
    <font>
      <b/>
      <sz val="10"/>
      <color indexed="8"/>
      <name val="微軟正黑體"/>
      <family val="2"/>
    </font>
    <font>
      <b/>
      <sz val="18"/>
      <color indexed="8"/>
      <name val="微軟正黑體"/>
      <family val="2"/>
    </font>
    <font>
      <sz val="11"/>
      <color theme="0"/>
      <name val="微軟正黑體"/>
      <family val="2"/>
    </font>
    <font>
      <sz val="11"/>
      <color rgb="FF9C6500"/>
      <name val="微軟正黑體"/>
      <family val="2"/>
    </font>
    <font>
      <b/>
      <sz val="11"/>
      <color theme="1"/>
      <name val="微軟正黑體"/>
      <family val="2"/>
    </font>
    <font>
      <sz val="11"/>
      <color rgb="FF006100"/>
      <name val="微軟正黑體"/>
      <family val="2"/>
    </font>
    <font>
      <b/>
      <sz val="11"/>
      <color rgb="FFFA7D00"/>
      <name val="微軟正黑體"/>
      <family val="2"/>
    </font>
    <font>
      <sz val="11"/>
      <color rgb="FFFA7D00"/>
      <name val="微軟正黑體"/>
      <family val="2"/>
    </font>
    <font>
      <i/>
      <sz val="11"/>
      <color rgb="FF7F7F7F"/>
      <name val="微軟正黑體"/>
      <family val="2"/>
    </font>
    <font>
      <b/>
      <sz val="18"/>
      <color theme="3"/>
      <name val="Cambria"/>
      <family val="1"/>
    </font>
    <font>
      <b/>
      <sz val="15"/>
      <color theme="3"/>
      <name val="微軟正黑體"/>
      <family val="2"/>
    </font>
    <font>
      <b/>
      <sz val="13"/>
      <color theme="3"/>
      <name val="微軟正黑體"/>
      <family val="2"/>
    </font>
    <font>
      <b/>
      <sz val="11"/>
      <color theme="3"/>
      <name val="微軟正黑體"/>
      <family val="2"/>
    </font>
    <font>
      <sz val="11"/>
      <color rgb="FF3F3F76"/>
      <name val="微軟正黑體"/>
      <family val="2"/>
    </font>
    <font>
      <b/>
      <sz val="11"/>
      <color rgb="FF3F3F3F"/>
      <name val="微軟正黑體"/>
      <family val="2"/>
    </font>
    <font>
      <b/>
      <sz val="11"/>
      <color theme="0"/>
      <name val="微軟正黑體"/>
      <family val="2"/>
    </font>
    <font>
      <sz val="11"/>
      <color rgb="FF9C0006"/>
      <name val="微軟正黑體"/>
      <family val="2"/>
    </font>
    <font>
      <sz val="11"/>
      <color rgb="FFFF0000"/>
      <name val="微軟正黑體"/>
      <family val="2"/>
    </font>
    <font>
      <sz val="11"/>
      <color theme="5" tint="-0.4999699890613556"/>
      <name val="微軟正黑體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36" fillId="33" borderId="10" xfId="0" applyFont="1" applyFill="1" applyBorder="1" applyAlignment="1">
      <alignment horizontal="center" vertical="center"/>
    </xf>
    <xf numFmtId="176" fontId="0" fillId="34" borderId="10" xfId="33" applyNumberFormat="1" applyFont="1" applyFill="1" applyBorder="1" applyAlignment="1">
      <alignment vertical="center"/>
    </xf>
    <xf numFmtId="0" fontId="36" fillId="33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176" fontId="0" fillId="35" borderId="12" xfId="0" applyNumberFormat="1" applyFont="1" applyFill="1" applyBorder="1" applyAlignment="1">
      <alignment vertical="center"/>
    </xf>
    <xf numFmtId="0" fontId="0" fillId="36" borderId="12" xfId="0" applyFont="1" applyFill="1" applyBorder="1" applyAlignment="1">
      <alignment horizontal="center" vertical="center"/>
    </xf>
    <xf numFmtId="176" fontId="0" fillId="36" borderId="12" xfId="0" applyNumberFormat="1" applyFont="1" applyFill="1" applyBorder="1" applyAlignment="1">
      <alignment vertical="center"/>
    </xf>
    <xf numFmtId="180" fontId="0" fillId="36" borderId="12" xfId="38" applyNumberFormat="1" applyFont="1" applyFill="1" applyBorder="1" applyAlignment="1">
      <alignment horizontal="center" vertical="center"/>
    </xf>
    <xf numFmtId="180" fontId="0" fillId="35" borderId="12" xfId="38" applyNumberFormat="1" applyFont="1" applyFill="1" applyBorder="1" applyAlignment="1">
      <alignment horizontal="center" vertical="center"/>
    </xf>
    <xf numFmtId="178" fontId="0" fillId="34" borderId="10" xfId="0" applyNumberFormat="1" applyFill="1" applyBorder="1" applyAlignment="1">
      <alignment vertical="center"/>
    </xf>
    <xf numFmtId="180" fontId="0" fillId="0" borderId="0" xfId="0" applyNumberFormat="1" applyAlignment="1">
      <alignment vertical="center"/>
    </xf>
    <xf numFmtId="0" fontId="36" fillId="37" borderId="11" xfId="0" applyFont="1" applyFill="1" applyBorder="1" applyAlignment="1">
      <alignment horizontal="center" vertical="center"/>
    </xf>
    <xf numFmtId="0" fontId="36" fillId="37" borderId="13" xfId="0" applyFont="1" applyFill="1" applyBorder="1" applyAlignment="1">
      <alignment horizontal="center" vertical="center"/>
    </xf>
    <xf numFmtId="0" fontId="39" fillId="38" borderId="12" xfId="0" applyFont="1" applyFill="1" applyBorder="1" applyAlignment="1">
      <alignment vertical="center"/>
    </xf>
    <xf numFmtId="176" fontId="39" fillId="38" borderId="12" xfId="33" applyNumberFormat="1" applyFont="1" applyFill="1" applyBorder="1" applyAlignment="1">
      <alignment vertical="center"/>
    </xf>
    <xf numFmtId="176" fontId="39" fillId="38" borderId="14" xfId="33" applyNumberFormat="1" applyFont="1" applyFill="1" applyBorder="1" applyAlignment="1">
      <alignment vertical="center"/>
    </xf>
    <xf numFmtId="0" fontId="39" fillId="39" borderId="12" xfId="0" applyFont="1" applyFill="1" applyBorder="1" applyAlignment="1">
      <alignment vertical="center"/>
    </xf>
    <xf numFmtId="176" fontId="39" fillId="39" borderId="12" xfId="33" applyNumberFormat="1" applyFont="1" applyFill="1" applyBorder="1" applyAlignment="1">
      <alignment vertical="center"/>
    </xf>
    <xf numFmtId="176" fontId="39" fillId="39" borderId="14" xfId="33" applyNumberFormat="1" applyFont="1" applyFill="1" applyBorder="1" applyAlignment="1">
      <alignment vertical="center"/>
    </xf>
    <xf numFmtId="0" fontId="39" fillId="38" borderId="15" xfId="0" applyFont="1" applyFill="1" applyBorder="1" applyAlignment="1">
      <alignment vertical="center"/>
    </xf>
    <xf numFmtId="176" fontId="39" fillId="38" borderId="15" xfId="33" applyNumberFormat="1" applyFont="1" applyFill="1" applyBorder="1" applyAlignment="1">
      <alignment vertical="center"/>
    </xf>
    <xf numFmtId="176" fontId="39" fillId="38" borderId="0" xfId="33" applyNumberFormat="1" applyFont="1" applyFill="1" applyAlignment="1">
      <alignment vertical="center"/>
    </xf>
    <xf numFmtId="0" fontId="39" fillId="38" borderId="12" xfId="0" applyFont="1" applyFill="1" applyBorder="1" applyAlignment="1">
      <alignment horizontal="center" vertical="center"/>
    </xf>
    <xf numFmtId="0" fontId="39" fillId="39" borderId="12" xfId="0" applyFont="1" applyFill="1" applyBorder="1" applyAlignment="1">
      <alignment horizontal="center" vertical="center"/>
    </xf>
    <xf numFmtId="0" fontId="39" fillId="38" borderId="15" xfId="0" applyFont="1" applyFill="1" applyBorder="1" applyAlignment="1">
      <alignment horizontal="center" vertical="center"/>
    </xf>
    <xf numFmtId="0" fontId="36" fillId="37" borderId="10" xfId="0" applyFont="1" applyFill="1" applyBorder="1" applyAlignment="1">
      <alignment horizontal="center" vertical="center"/>
    </xf>
    <xf numFmtId="178" fontId="0" fillId="3" borderId="10" xfId="38" applyNumberFormat="1" applyFont="1" applyFill="1" applyBorder="1" applyAlignment="1">
      <alignment vertical="center"/>
    </xf>
    <xf numFmtId="176" fontId="0" fillId="40" borderId="10" xfId="0" applyNumberForma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微軟正黑體"/>
                <a:ea typeface="微軟正黑體"/>
                <a:cs typeface="微軟正黑體"/>
              </a:rPr>
              <a:t>銀行車貸現值</a:t>
            </a:r>
          </a:p>
        </c:rich>
      </c:tx>
      <c:layout>
        <c:manualLayout>
          <c:xMode val="factor"/>
          <c:yMode val="factor"/>
          <c:x val="-0.0015"/>
          <c:y val="-0.02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05"/>
          <c:w val="0.8177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'貸款試算'!$B$7</c:f>
              <c:strCache>
                <c:ptCount val="1"/>
                <c:pt idx="0">
                  <c:v>繳款金額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'貸款試算'!$B$9:$B$44</c:f>
              <c:numCache/>
            </c:numRef>
          </c:val>
        </c:ser>
        <c:ser>
          <c:idx val="1"/>
          <c:order val="1"/>
          <c:tx>
            <c:strRef>
              <c:f>'貸款試算'!$C$7</c:f>
              <c:strCache>
                <c:ptCount val="1"/>
                <c:pt idx="0">
                  <c:v>現值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'貸款試算'!$C$9:$C$44</c:f>
              <c:numCache/>
            </c:numRef>
          </c:val>
        </c:ser>
        <c:axId val="34626463"/>
        <c:axId val="43202712"/>
      </c:barChart>
      <c:catAx>
        <c:axId val="34626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微軟正黑體"/>
                    <a:ea typeface="微軟正黑體"/>
                    <a:cs typeface="微軟正黑體"/>
                  </a:rPr>
                  <a:t>期數</a:t>
                </a:r>
              </a:p>
            </c:rich>
          </c:tx>
          <c:layout>
            <c:manualLayout>
              <c:xMode val="factor"/>
              <c:yMode val="factor"/>
              <c:x val="0.033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02712"/>
        <c:crosses val="autoZero"/>
        <c:auto val="1"/>
        <c:lblOffset val="100"/>
        <c:tickLblSkip val="2"/>
        <c:noMultiLvlLbl val="0"/>
      </c:catAx>
      <c:valAx>
        <c:axId val="432027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26463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25"/>
          <c:y val="0.50675"/>
          <c:w val="0.136"/>
          <c:h val="0.1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sterhsiao.com.tw/" TargetMode="External" /><Relationship Id="rId3" Type="http://schemas.openxmlformats.org/officeDocument/2006/relationships/hyperlink" Target="http://www.masterhsiao.com.tw/" TargetMode="External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0</xdr:row>
      <xdr:rowOff>76200</xdr:rowOff>
    </xdr:from>
    <xdr:to>
      <xdr:col>7</xdr:col>
      <xdr:colOff>85725</xdr:colOff>
      <xdr:row>5</xdr:row>
      <xdr:rowOff>95250</xdr:rowOff>
    </xdr:to>
    <xdr:pic>
      <xdr:nvPicPr>
        <xdr:cNvPr id="1" name="圖片 1" descr="怪老子理財3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76200"/>
          <a:ext cx="24669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6</xdr:row>
      <xdr:rowOff>9525</xdr:rowOff>
    </xdr:from>
    <xdr:to>
      <xdr:col>11</xdr:col>
      <xdr:colOff>600075</xdr:colOff>
      <xdr:row>21</xdr:row>
      <xdr:rowOff>171450</xdr:rowOff>
    </xdr:to>
    <xdr:graphicFrame>
      <xdr:nvGraphicFramePr>
        <xdr:cNvPr id="2" name="圖表 2"/>
        <xdr:cNvGraphicFramePr/>
      </xdr:nvGraphicFramePr>
      <xdr:xfrm>
        <a:off x="3771900" y="1152525"/>
        <a:ext cx="602932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C4" sqref="C4"/>
    </sheetView>
  </sheetViews>
  <sheetFormatPr defaultColWidth="8.88671875" defaultRowHeight="15"/>
  <cols>
    <col min="1" max="1" width="10.4453125" style="0" bestFit="1" customWidth="1"/>
    <col min="2" max="2" width="13.4453125" style="0" bestFit="1" customWidth="1"/>
    <col min="3" max="3" width="10.88671875" style="0" bestFit="1" customWidth="1"/>
    <col min="5" max="5" width="10.3359375" style="0" bestFit="1" customWidth="1"/>
  </cols>
  <sheetData>
    <row r="1" spans="1:2" ht="15">
      <c r="A1" s="1" t="s">
        <v>1</v>
      </c>
      <c r="B1" s="2">
        <v>10000</v>
      </c>
    </row>
    <row r="2" spans="1:2" ht="15">
      <c r="A2" s="1" t="s">
        <v>4</v>
      </c>
      <c r="B2" s="10">
        <v>0.05</v>
      </c>
    </row>
    <row r="3" spans="1:2" ht="15">
      <c r="A3" s="1" t="s">
        <v>3</v>
      </c>
      <c r="B3" s="28">
        <f>SUM(C9:C44)</f>
        <v>333657.012837408</v>
      </c>
    </row>
    <row r="7" spans="1:3" ht="15" thickBot="1">
      <c r="A7" s="3" t="s">
        <v>2</v>
      </c>
      <c r="B7" s="3" t="s">
        <v>5</v>
      </c>
      <c r="C7" s="3" t="s">
        <v>0</v>
      </c>
    </row>
    <row r="8" spans="1:7" ht="15" thickTop="1">
      <c r="A8" s="4">
        <v>0</v>
      </c>
      <c r="B8" s="9"/>
      <c r="C8" s="5"/>
      <c r="E8" s="11"/>
      <c r="F8" s="11"/>
      <c r="G8" s="11"/>
    </row>
    <row r="9" spans="1:7" ht="14.25">
      <c r="A9" s="6">
        <v>1</v>
      </c>
      <c r="B9" s="8">
        <f aca="true" t="shared" si="0" ref="B9:B44">每月付款</f>
        <v>10000</v>
      </c>
      <c r="C9" s="7">
        <f aca="true" t="shared" si="1" ref="C9:C44">B9/(1+年利率/12)^A9</f>
        <v>9958.50622406639</v>
      </c>
      <c r="E9" s="11"/>
      <c r="F9" s="11"/>
      <c r="G9" s="11"/>
    </row>
    <row r="10" spans="1:7" ht="14.25">
      <c r="A10" s="4">
        <f>A9+1</f>
        <v>2</v>
      </c>
      <c r="B10" s="9">
        <f t="shared" si="0"/>
        <v>10000</v>
      </c>
      <c r="C10" s="5">
        <f t="shared" si="1"/>
        <v>9917.184621476903</v>
      </c>
      <c r="E10" s="11"/>
      <c r="F10" s="11"/>
      <c r="G10" s="11"/>
    </row>
    <row r="11" spans="1:7" ht="14.25">
      <c r="A11" s="6">
        <f aca="true" t="shared" si="2" ref="A11:A44">A10+1</f>
        <v>3</v>
      </c>
      <c r="B11" s="8">
        <f t="shared" si="0"/>
        <v>10000</v>
      </c>
      <c r="C11" s="7">
        <f t="shared" si="1"/>
        <v>9876.034477819321</v>
      </c>
      <c r="E11" s="11"/>
      <c r="F11" s="11"/>
      <c r="G11" s="11"/>
    </row>
    <row r="12" spans="1:7" ht="14.25">
      <c r="A12" s="4">
        <f t="shared" si="2"/>
        <v>4</v>
      </c>
      <c r="B12" s="9">
        <f t="shared" si="0"/>
        <v>10000</v>
      </c>
      <c r="C12" s="5">
        <f t="shared" si="1"/>
        <v>9835.055081645798</v>
      </c>
      <c r="E12" s="11"/>
      <c r="F12" s="11"/>
      <c r="G12" s="11"/>
    </row>
    <row r="13" spans="1:7" ht="14.25">
      <c r="A13" s="6">
        <f t="shared" si="2"/>
        <v>5</v>
      </c>
      <c r="B13" s="8">
        <f t="shared" si="0"/>
        <v>10000</v>
      </c>
      <c r="C13" s="7">
        <f t="shared" si="1"/>
        <v>9794.245724460547</v>
      </c>
      <c r="E13" s="11"/>
      <c r="F13" s="11"/>
      <c r="G13" s="11"/>
    </row>
    <row r="14" spans="1:7" ht="14.25">
      <c r="A14" s="4">
        <f t="shared" si="2"/>
        <v>6</v>
      </c>
      <c r="B14" s="9">
        <f t="shared" si="0"/>
        <v>10000</v>
      </c>
      <c r="C14" s="5">
        <f t="shared" si="1"/>
        <v>9753.605700707598</v>
      </c>
      <c r="E14" s="11"/>
      <c r="F14" s="11"/>
      <c r="G14" s="11"/>
    </row>
    <row r="15" spans="1:7" ht="14.25">
      <c r="A15" s="6">
        <f t="shared" si="2"/>
        <v>7</v>
      </c>
      <c r="B15" s="8">
        <f t="shared" si="0"/>
        <v>10000</v>
      </c>
      <c r="C15" s="7">
        <f t="shared" si="1"/>
        <v>9713.1343077586</v>
      </c>
      <c r="E15" s="11"/>
      <c r="F15" s="11"/>
      <c r="G15" s="11"/>
    </row>
    <row r="16" spans="1:7" ht="14.25">
      <c r="A16" s="4">
        <f t="shared" si="2"/>
        <v>8</v>
      </c>
      <c r="B16" s="9">
        <f t="shared" si="0"/>
        <v>10000</v>
      </c>
      <c r="C16" s="5">
        <f t="shared" si="1"/>
        <v>9672.830845900682</v>
      </c>
      <c r="E16" s="11"/>
      <c r="F16" s="11"/>
      <c r="G16" s="11"/>
    </row>
    <row r="17" spans="1:7" ht="14.25">
      <c r="A17" s="6">
        <f t="shared" si="2"/>
        <v>9</v>
      </c>
      <c r="B17" s="8">
        <f t="shared" si="0"/>
        <v>10000</v>
      </c>
      <c r="C17" s="7">
        <f t="shared" si="1"/>
        <v>9632.69461832433</v>
      </c>
      <c r="E17" s="11"/>
      <c r="F17" s="11"/>
      <c r="G17" s="11"/>
    </row>
    <row r="18" spans="1:7" ht="14.25">
      <c r="A18" s="4">
        <f t="shared" si="2"/>
        <v>10</v>
      </c>
      <c r="B18" s="9">
        <f t="shared" si="0"/>
        <v>10000</v>
      </c>
      <c r="C18" s="5">
        <f t="shared" si="1"/>
        <v>9592.724931111366</v>
      </c>
      <c r="E18" s="11"/>
      <c r="F18" s="11"/>
      <c r="G18" s="11"/>
    </row>
    <row r="19" spans="1:7" ht="14.25">
      <c r="A19" s="6">
        <f t="shared" si="2"/>
        <v>11</v>
      </c>
      <c r="B19" s="8">
        <f t="shared" si="0"/>
        <v>10000</v>
      </c>
      <c r="C19" s="7">
        <f t="shared" si="1"/>
        <v>9552.921093222938</v>
      </c>
      <c r="E19" s="11"/>
      <c r="F19" s="11"/>
      <c r="G19" s="11"/>
    </row>
    <row r="20" spans="1:7" ht="14.25">
      <c r="A20" s="4">
        <f t="shared" si="2"/>
        <v>12</v>
      </c>
      <c r="B20" s="9">
        <f t="shared" si="0"/>
        <v>10000</v>
      </c>
      <c r="C20" s="5">
        <f t="shared" si="1"/>
        <v>9513.282416487573</v>
      </c>
      <c r="E20" s="11"/>
      <c r="F20" s="11"/>
      <c r="G20" s="11"/>
    </row>
    <row r="21" spans="1:7" ht="14.25">
      <c r="A21" s="6">
        <f t="shared" si="2"/>
        <v>13</v>
      </c>
      <c r="B21" s="8">
        <f t="shared" si="0"/>
        <v>10000</v>
      </c>
      <c r="C21" s="7">
        <f t="shared" si="1"/>
        <v>9473.808215589286</v>
      </c>
      <c r="E21" s="11"/>
      <c r="F21" s="11"/>
      <c r="G21" s="11"/>
    </row>
    <row r="22" spans="1:7" ht="14.25">
      <c r="A22" s="4">
        <f t="shared" si="2"/>
        <v>14</v>
      </c>
      <c r="B22" s="9">
        <f t="shared" si="0"/>
        <v>10000</v>
      </c>
      <c r="C22" s="5">
        <f t="shared" si="1"/>
        <v>9434.49780805572</v>
      </c>
      <c r="E22" s="11"/>
      <c r="F22" s="11"/>
      <c r="G22" s="11"/>
    </row>
    <row r="23" spans="1:7" ht="14.25">
      <c r="A23" s="6">
        <f t="shared" si="2"/>
        <v>15</v>
      </c>
      <c r="B23" s="8">
        <f t="shared" si="0"/>
        <v>10000</v>
      </c>
      <c r="C23" s="7">
        <f t="shared" si="1"/>
        <v>9395.350514246356</v>
      </c>
      <c r="E23" s="11"/>
      <c r="F23" s="11"/>
      <c r="G23" s="11"/>
    </row>
    <row r="24" spans="1:7" ht="14.25">
      <c r="A24" s="4">
        <f t="shared" si="2"/>
        <v>16</v>
      </c>
      <c r="B24" s="9">
        <f t="shared" si="0"/>
        <v>10000</v>
      </c>
      <c r="C24" s="5">
        <f t="shared" si="1"/>
        <v>9356.365657340772</v>
      </c>
      <c r="E24" s="11"/>
      <c r="F24" s="11"/>
      <c r="G24" s="11"/>
    </row>
    <row r="25" spans="1:7" ht="14.25">
      <c r="A25" s="6">
        <f t="shared" si="2"/>
        <v>17</v>
      </c>
      <c r="B25" s="8">
        <f t="shared" si="0"/>
        <v>10000</v>
      </c>
      <c r="C25" s="7">
        <f t="shared" si="1"/>
        <v>9317.54256332691</v>
      </c>
      <c r="E25" s="11"/>
      <c r="F25" s="11"/>
      <c r="G25" s="11"/>
    </row>
    <row r="26" spans="1:7" ht="14.25">
      <c r="A26" s="4">
        <f t="shared" si="2"/>
        <v>18</v>
      </c>
      <c r="B26" s="9">
        <f t="shared" si="0"/>
        <v>10000</v>
      </c>
      <c r="C26" s="5">
        <f t="shared" si="1"/>
        <v>9278.880560989453</v>
      </c>
      <c r="E26" s="11"/>
      <c r="F26" s="11"/>
      <c r="G26" s="11"/>
    </row>
    <row r="27" spans="1:7" ht="14.25">
      <c r="A27" s="6">
        <f t="shared" si="2"/>
        <v>19</v>
      </c>
      <c r="B27" s="8">
        <f t="shared" si="0"/>
        <v>10000</v>
      </c>
      <c r="C27" s="7">
        <f t="shared" si="1"/>
        <v>9240.37898189821</v>
      </c>
      <c r="E27" s="11"/>
      <c r="F27" s="11"/>
      <c r="G27" s="11"/>
    </row>
    <row r="28" spans="1:7" ht="14.25">
      <c r="A28" s="4">
        <f t="shared" si="2"/>
        <v>20</v>
      </c>
      <c r="B28" s="9">
        <f t="shared" si="0"/>
        <v>10000</v>
      </c>
      <c r="C28" s="5">
        <f t="shared" si="1"/>
        <v>9202.037160396558</v>
      </c>
      <c r="E28" s="11"/>
      <c r="F28" s="11"/>
      <c r="G28" s="11"/>
    </row>
    <row r="29" spans="1:7" ht="14.25">
      <c r="A29" s="6">
        <f t="shared" si="2"/>
        <v>21</v>
      </c>
      <c r="B29" s="8">
        <f t="shared" si="0"/>
        <v>10000</v>
      </c>
      <c r="C29" s="7">
        <f t="shared" si="1"/>
        <v>9163.854433589933</v>
      </c>
      <c r="E29" s="11"/>
      <c r="F29" s="11"/>
      <c r="G29" s="11"/>
    </row>
    <row r="30" spans="1:7" ht="14.25">
      <c r="A30" s="4">
        <f t="shared" si="2"/>
        <v>22</v>
      </c>
      <c r="B30" s="9">
        <f t="shared" si="0"/>
        <v>10000</v>
      </c>
      <c r="C30" s="5">
        <f t="shared" si="1"/>
        <v>9125.830141334374</v>
      </c>
      <c r="E30" s="11"/>
      <c r="F30" s="11"/>
      <c r="G30" s="11"/>
    </row>
    <row r="31" spans="1:7" ht="14.25">
      <c r="A31" s="6">
        <f t="shared" si="2"/>
        <v>23</v>
      </c>
      <c r="B31" s="8">
        <f t="shared" si="0"/>
        <v>10000</v>
      </c>
      <c r="C31" s="7">
        <f t="shared" si="1"/>
        <v>9087.9636262251</v>
      </c>
      <c r="E31" s="11"/>
      <c r="F31" s="11"/>
      <c r="G31" s="11"/>
    </row>
    <row r="32" spans="1:7" ht="14.25">
      <c r="A32" s="4">
        <f t="shared" si="2"/>
        <v>24</v>
      </c>
      <c r="B32" s="9">
        <f t="shared" si="0"/>
        <v>10000</v>
      </c>
      <c r="C32" s="5">
        <f t="shared" si="1"/>
        <v>9050.254233585163</v>
      </c>
      <c r="E32" s="11"/>
      <c r="F32" s="11"/>
      <c r="G32" s="11"/>
    </row>
    <row r="33" spans="1:7" ht="14.25">
      <c r="A33" s="6">
        <f t="shared" si="2"/>
        <v>25</v>
      </c>
      <c r="B33" s="8">
        <f t="shared" si="0"/>
        <v>10000</v>
      </c>
      <c r="C33" s="7">
        <f t="shared" si="1"/>
        <v>9012.701311454106</v>
      </c>
      <c r="E33" s="11"/>
      <c r="F33" s="11"/>
      <c r="G33" s="11"/>
    </row>
    <row r="34" spans="1:7" ht="14.25">
      <c r="A34" s="4">
        <f t="shared" si="2"/>
        <v>26</v>
      </c>
      <c r="B34" s="9">
        <f t="shared" si="0"/>
        <v>10000</v>
      </c>
      <c r="C34" s="5">
        <f t="shared" si="1"/>
        <v>8975.3042105767</v>
      </c>
      <c r="E34" s="11"/>
      <c r="F34" s="11"/>
      <c r="G34" s="11"/>
    </row>
    <row r="35" spans="1:7" ht="14.25">
      <c r="A35" s="6">
        <f t="shared" si="2"/>
        <v>27</v>
      </c>
      <c r="B35" s="8">
        <f t="shared" si="0"/>
        <v>10000</v>
      </c>
      <c r="C35" s="7">
        <f t="shared" si="1"/>
        <v>8938.062284391737</v>
      </c>
      <c r="E35" s="11"/>
      <c r="F35" s="11"/>
      <c r="G35" s="11"/>
    </row>
    <row r="36" spans="1:7" ht="14.25">
      <c r="A36" s="4">
        <f t="shared" si="2"/>
        <v>28</v>
      </c>
      <c r="B36" s="9">
        <f t="shared" si="0"/>
        <v>10000</v>
      </c>
      <c r="C36" s="5">
        <f t="shared" si="1"/>
        <v>8900.974889020816</v>
      </c>
      <c r="E36" s="11"/>
      <c r="F36" s="11"/>
      <c r="G36" s="11"/>
    </row>
    <row r="37" spans="1:7" ht="14.25">
      <c r="A37" s="6">
        <f t="shared" si="2"/>
        <v>29</v>
      </c>
      <c r="B37" s="8">
        <f t="shared" si="0"/>
        <v>10000</v>
      </c>
      <c r="C37" s="7">
        <f t="shared" si="1"/>
        <v>8864.041383257245</v>
      </c>
      <c r="E37" s="11"/>
      <c r="F37" s="11"/>
      <c r="G37" s="11"/>
    </row>
    <row r="38" spans="1:7" ht="14.25">
      <c r="A38" s="4">
        <f t="shared" si="2"/>
        <v>30</v>
      </c>
      <c r="B38" s="9">
        <f t="shared" si="0"/>
        <v>10000</v>
      </c>
      <c r="C38" s="5">
        <f t="shared" si="1"/>
        <v>8827.261128554932</v>
      </c>
      <c r="E38" s="11"/>
      <c r="F38" s="11"/>
      <c r="G38" s="11"/>
    </row>
    <row r="39" spans="1:7" ht="14.25">
      <c r="A39" s="6">
        <f t="shared" si="2"/>
        <v>31</v>
      </c>
      <c r="B39" s="8">
        <f t="shared" si="0"/>
        <v>10000</v>
      </c>
      <c r="C39" s="7">
        <f t="shared" si="1"/>
        <v>8790.633489017357</v>
      </c>
      <c r="E39" s="11"/>
      <c r="F39" s="11"/>
      <c r="G39" s="11"/>
    </row>
    <row r="40" spans="1:7" ht="14.25">
      <c r="A40" s="4">
        <f t="shared" si="2"/>
        <v>32</v>
      </c>
      <c r="B40" s="9">
        <f t="shared" si="0"/>
        <v>10000</v>
      </c>
      <c r="C40" s="5">
        <f t="shared" si="1"/>
        <v>8754.157831386581</v>
      </c>
      <c r="E40" s="11"/>
      <c r="F40" s="11"/>
      <c r="G40" s="11"/>
    </row>
    <row r="41" spans="1:7" ht="14.25">
      <c r="A41" s="6">
        <f t="shared" si="2"/>
        <v>33</v>
      </c>
      <c r="B41" s="8">
        <f t="shared" si="0"/>
        <v>10000</v>
      </c>
      <c r="C41" s="7">
        <f t="shared" si="1"/>
        <v>8717.83352503228</v>
      </c>
      <c r="E41" s="11"/>
      <c r="F41" s="11"/>
      <c r="G41" s="11"/>
    </row>
    <row r="42" spans="1:7" ht="14.25">
      <c r="A42" s="4">
        <f t="shared" si="2"/>
        <v>34</v>
      </c>
      <c r="B42" s="9">
        <f t="shared" si="0"/>
        <v>10000</v>
      </c>
      <c r="C42" s="5">
        <f t="shared" si="1"/>
        <v>8681.65994194086</v>
      </c>
      <c r="E42" s="11"/>
      <c r="F42" s="11"/>
      <c r="G42" s="11"/>
    </row>
    <row r="43" spans="1:7" ht="14.25">
      <c r="A43" s="6">
        <f t="shared" si="2"/>
        <v>35</v>
      </c>
      <c r="B43" s="8">
        <f t="shared" si="0"/>
        <v>10000</v>
      </c>
      <c r="C43" s="7">
        <f t="shared" si="1"/>
        <v>8645.63645670459</v>
      </c>
      <c r="E43" s="11"/>
      <c r="F43" s="11"/>
      <c r="G43" s="11"/>
    </row>
    <row r="44" spans="1:7" ht="14.25">
      <c r="A44" s="4">
        <f t="shared" si="2"/>
        <v>36</v>
      </c>
      <c r="B44" s="9">
        <f t="shared" si="0"/>
        <v>10000</v>
      </c>
      <c r="C44" s="5">
        <f t="shared" si="1"/>
        <v>8609.762446510797</v>
      </c>
      <c r="E44" s="11"/>
      <c r="F44" s="11"/>
      <c r="G44" s="1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H8" sqref="H8"/>
    </sheetView>
  </sheetViews>
  <sheetFormatPr defaultColWidth="8.88671875" defaultRowHeight="15"/>
  <cols>
    <col min="2" max="2" width="11.99609375" style="0" bestFit="1" customWidth="1"/>
    <col min="3" max="3" width="9.77734375" style="0" customWidth="1"/>
    <col min="4" max="4" width="9.77734375" style="0" bestFit="1" customWidth="1"/>
    <col min="5" max="5" width="9.4453125" style="0" bestFit="1" customWidth="1"/>
  </cols>
  <sheetData>
    <row r="1" spans="1:2" ht="14.25">
      <c r="A1" s="26" t="s">
        <v>8</v>
      </c>
      <c r="B1" s="27">
        <f>年利率</f>
        <v>0.05</v>
      </c>
    </row>
    <row r="3" spans="1:5" ht="15" thickBot="1">
      <c r="A3" s="12" t="s">
        <v>2</v>
      </c>
      <c r="B3" s="12" t="s">
        <v>7</v>
      </c>
      <c r="C3" s="12" t="s">
        <v>9</v>
      </c>
      <c r="D3" s="12" t="s">
        <v>6</v>
      </c>
      <c r="E3" s="13" t="s">
        <v>10</v>
      </c>
    </row>
    <row r="4" spans="1:5" ht="15" thickTop="1">
      <c r="A4" s="23">
        <v>0</v>
      </c>
      <c r="B4" s="15">
        <f>貸款金額</f>
        <v>333657.012837408</v>
      </c>
      <c r="C4" s="14"/>
      <c r="D4" s="15"/>
      <c r="E4" s="16">
        <f>B4</f>
        <v>333657.012837408</v>
      </c>
    </row>
    <row r="5" spans="1:5" ht="14.25">
      <c r="A5" s="24">
        <f>A4+1</f>
        <v>1</v>
      </c>
      <c r="B5" s="17"/>
      <c r="C5" s="18">
        <f aca="true" t="shared" si="0" ref="C5:C40">每月付款</f>
        <v>10000</v>
      </c>
      <c r="D5" s="18">
        <f>E4*$B$1/12</f>
        <v>1390.2375534892</v>
      </c>
      <c r="E5" s="19">
        <f>E4+B5+D5-C5</f>
        <v>325047.2503908972</v>
      </c>
    </row>
    <row r="6" spans="1:5" ht="14.25">
      <c r="A6" s="23">
        <f aca="true" t="shared" si="1" ref="A6:A40">A5+1</f>
        <v>2</v>
      </c>
      <c r="B6" s="14"/>
      <c r="C6" s="15">
        <f t="shared" si="0"/>
        <v>10000</v>
      </c>
      <c r="D6" s="15">
        <f aca="true" t="shared" si="2" ref="D6:D40">E5*$B$1/12</f>
        <v>1354.3635432954052</v>
      </c>
      <c r="E6" s="16">
        <f aca="true" t="shared" si="3" ref="E6:E40">E5+B6+D6-C6</f>
        <v>316401.61393419263</v>
      </c>
    </row>
    <row r="7" spans="1:5" ht="14.25">
      <c r="A7" s="24">
        <f t="shared" si="1"/>
        <v>3</v>
      </c>
      <c r="B7" s="17"/>
      <c r="C7" s="18">
        <f t="shared" si="0"/>
        <v>10000</v>
      </c>
      <c r="D7" s="18">
        <f t="shared" si="2"/>
        <v>1318.340058059136</v>
      </c>
      <c r="E7" s="19">
        <f t="shared" si="3"/>
        <v>307719.9539922518</v>
      </c>
    </row>
    <row r="8" spans="1:5" ht="14.25">
      <c r="A8" s="23">
        <f t="shared" si="1"/>
        <v>4</v>
      </c>
      <c r="B8" s="14"/>
      <c r="C8" s="15">
        <f t="shared" si="0"/>
        <v>10000</v>
      </c>
      <c r="D8" s="15">
        <f t="shared" si="2"/>
        <v>1282.1664749677159</v>
      </c>
      <c r="E8" s="16">
        <f t="shared" si="3"/>
        <v>299002.1204672195</v>
      </c>
    </row>
    <row r="9" spans="1:5" ht="14.25">
      <c r="A9" s="24">
        <f t="shared" si="1"/>
        <v>5</v>
      </c>
      <c r="B9" s="17"/>
      <c r="C9" s="18">
        <f t="shared" si="0"/>
        <v>10000</v>
      </c>
      <c r="D9" s="18">
        <f t="shared" si="2"/>
        <v>1245.8421686134145</v>
      </c>
      <c r="E9" s="19">
        <f t="shared" si="3"/>
        <v>290247.9626358329</v>
      </c>
    </row>
    <row r="10" spans="1:5" ht="14.25">
      <c r="A10" s="23">
        <f t="shared" si="1"/>
        <v>6</v>
      </c>
      <c r="B10" s="14"/>
      <c r="C10" s="15">
        <f t="shared" si="0"/>
        <v>10000</v>
      </c>
      <c r="D10" s="15">
        <f t="shared" si="2"/>
        <v>1209.3665109826372</v>
      </c>
      <c r="E10" s="16">
        <f t="shared" si="3"/>
        <v>281457.3291468155</v>
      </c>
    </row>
    <row r="11" spans="1:5" ht="14.25">
      <c r="A11" s="24">
        <f t="shared" si="1"/>
        <v>7</v>
      </c>
      <c r="B11" s="17"/>
      <c r="C11" s="18">
        <f t="shared" si="0"/>
        <v>10000</v>
      </c>
      <c r="D11" s="18">
        <f t="shared" si="2"/>
        <v>1172.7388714450647</v>
      </c>
      <c r="E11" s="19">
        <f t="shared" si="3"/>
        <v>272630.0680182606</v>
      </c>
    </row>
    <row r="12" spans="1:5" ht="14.25">
      <c r="A12" s="23">
        <f t="shared" si="1"/>
        <v>8</v>
      </c>
      <c r="B12" s="14"/>
      <c r="C12" s="15">
        <f t="shared" si="0"/>
        <v>10000</v>
      </c>
      <c r="D12" s="15">
        <f t="shared" si="2"/>
        <v>1135.9586167427526</v>
      </c>
      <c r="E12" s="16">
        <f t="shared" si="3"/>
        <v>263766.02663500333</v>
      </c>
    </row>
    <row r="13" spans="1:5" ht="14.25">
      <c r="A13" s="24">
        <f t="shared" si="1"/>
        <v>9</v>
      </c>
      <c r="B13" s="17"/>
      <c r="C13" s="18">
        <f t="shared" si="0"/>
        <v>10000</v>
      </c>
      <c r="D13" s="18">
        <f t="shared" si="2"/>
        <v>1099.0251109791807</v>
      </c>
      <c r="E13" s="19">
        <f t="shared" si="3"/>
        <v>254865.0517459825</v>
      </c>
    </row>
    <row r="14" spans="1:5" ht="14.25">
      <c r="A14" s="23">
        <f t="shared" si="1"/>
        <v>10</v>
      </c>
      <c r="B14" s="14"/>
      <c r="C14" s="15">
        <f t="shared" si="0"/>
        <v>10000</v>
      </c>
      <c r="D14" s="15">
        <f t="shared" si="2"/>
        <v>1061.9377156082603</v>
      </c>
      <c r="E14" s="16">
        <f t="shared" si="3"/>
        <v>245926.98946159074</v>
      </c>
    </row>
    <row r="15" spans="1:5" ht="14.25">
      <c r="A15" s="24">
        <f t="shared" si="1"/>
        <v>11</v>
      </c>
      <c r="B15" s="17"/>
      <c r="C15" s="18">
        <f t="shared" si="0"/>
        <v>10000</v>
      </c>
      <c r="D15" s="18">
        <f t="shared" si="2"/>
        <v>1024.6957894232949</v>
      </c>
      <c r="E15" s="19">
        <f t="shared" si="3"/>
        <v>236951.68525101405</v>
      </c>
    </row>
    <row r="16" spans="1:5" ht="14.25">
      <c r="A16" s="23">
        <f t="shared" si="1"/>
        <v>12</v>
      </c>
      <c r="B16" s="14"/>
      <c r="C16" s="15">
        <f t="shared" si="0"/>
        <v>10000</v>
      </c>
      <c r="D16" s="15">
        <f t="shared" si="2"/>
        <v>987.2986885458919</v>
      </c>
      <c r="E16" s="16">
        <f t="shared" si="3"/>
        <v>227938.98393955993</v>
      </c>
    </row>
    <row r="17" spans="1:5" ht="14.25">
      <c r="A17" s="24">
        <f t="shared" si="1"/>
        <v>13</v>
      </c>
      <c r="B17" s="17"/>
      <c r="C17" s="18">
        <f t="shared" si="0"/>
        <v>10000</v>
      </c>
      <c r="D17" s="18">
        <f t="shared" si="2"/>
        <v>949.7457664148332</v>
      </c>
      <c r="E17" s="19">
        <f t="shared" si="3"/>
        <v>218888.72970597475</v>
      </c>
    </row>
    <row r="18" spans="1:5" ht="14.25">
      <c r="A18" s="23">
        <f t="shared" si="1"/>
        <v>14</v>
      </c>
      <c r="B18" s="14"/>
      <c r="C18" s="15">
        <f t="shared" si="0"/>
        <v>10000</v>
      </c>
      <c r="D18" s="15">
        <f t="shared" si="2"/>
        <v>912.0363737748949</v>
      </c>
      <c r="E18" s="16">
        <f t="shared" si="3"/>
        <v>209800.76607974965</v>
      </c>
    </row>
    <row r="19" spans="1:5" ht="14.25">
      <c r="A19" s="24">
        <f t="shared" si="1"/>
        <v>15</v>
      </c>
      <c r="B19" s="17"/>
      <c r="C19" s="18">
        <f t="shared" si="0"/>
        <v>10000</v>
      </c>
      <c r="D19" s="18">
        <f t="shared" si="2"/>
        <v>874.1698586656236</v>
      </c>
      <c r="E19" s="19">
        <f t="shared" si="3"/>
        <v>200674.93593841526</v>
      </c>
    </row>
    <row r="20" spans="1:5" ht="14.25">
      <c r="A20" s="23">
        <f t="shared" si="1"/>
        <v>16</v>
      </c>
      <c r="B20" s="14"/>
      <c r="C20" s="15">
        <f t="shared" si="0"/>
        <v>10000</v>
      </c>
      <c r="D20" s="15">
        <f t="shared" si="2"/>
        <v>836.1455664100637</v>
      </c>
      <c r="E20" s="16">
        <f t="shared" si="3"/>
        <v>191511.08150482533</v>
      </c>
    </row>
    <row r="21" spans="1:5" ht="14.25">
      <c r="A21" s="24">
        <f t="shared" si="1"/>
        <v>17</v>
      </c>
      <c r="B21" s="17"/>
      <c r="C21" s="18">
        <f t="shared" si="0"/>
        <v>10000</v>
      </c>
      <c r="D21" s="18">
        <f t="shared" si="2"/>
        <v>797.962839603439</v>
      </c>
      <c r="E21" s="19">
        <f t="shared" si="3"/>
        <v>182309.04434442878</v>
      </c>
    </row>
    <row r="22" spans="1:5" ht="14.25">
      <c r="A22" s="23">
        <f t="shared" si="1"/>
        <v>18</v>
      </c>
      <c r="B22" s="14"/>
      <c r="C22" s="15">
        <f t="shared" si="0"/>
        <v>10000</v>
      </c>
      <c r="D22" s="15">
        <f t="shared" si="2"/>
        <v>759.6210181017867</v>
      </c>
      <c r="E22" s="16">
        <f t="shared" si="3"/>
        <v>173068.66536253056</v>
      </c>
    </row>
    <row r="23" spans="1:5" ht="14.25">
      <c r="A23" s="24">
        <f t="shared" si="1"/>
        <v>19</v>
      </c>
      <c r="B23" s="17"/>
      <c r="C23" s="18">
        <f t="shared" si="0"/>
        <v>10000</v>
      </c>
      <c r="D23" s="18">
        <f t="shared" si="2"/>
        <v>721.1194390105439</v>
      </c>
      <c r="E23" s="19">
        <f t="shared" si="3"/>
        <v>163789.7848015411</v>
      </c>
    </row>
    <row r="24" spans="1:5" ht="14.25">
      <c r="A24" s="23">
        <f t="shared" si="1"/>
        <v>20</v>
      </c>
      <c r="B24" s="14"/>
      <c r="C24" s="15">
        <f t="shared" si="0"/>
        <v>10000</v>
      </c>
      <c r="D24" s="15">
        <f t="shared" si="2"/>
        <v>682.457436673088</v>
      </c>
      <c r="E24" s="16">
        <f t="shared" si="3"/>
        <v>154472.24223821418</v>
      </c>
    </row>
    <row r="25" spans="1:5" ht="14.25">
      <c r="A25" s="24">
        <f t="shared" si="1"/>
        <v>21</v>
      </c>
      <c r="B25" s="17"/>
      <c r="C25" s="18">
        <f t="shared" si="0"/>
        <v>10000</v>
      </c>
      <c r="D25" s="18">
        <f t="shared" si="2"/>
        <v>643.6343426592258</v>
      </c>
      <c r="E25" s="19">
        <f t="shared" si="3"/>
        <v>145115.87658087342</v>
      </c>
    </row>
    <row r="26" spans="1:5" ht="14.25">
      <c r="A26" s="23">
        <f t="shared" si="1"/>
        <v>22</v>
      </c>
      <c r="B26" s="14"/>
      <c r="C26" s="15">
        <f t="shared" si="0"/>
        <v>10000</v>
      </c>
      <c r="D26" s="15">
        <f t="shared" si="2"/>
        <v>604.6494857536393</v>
      </c>
      <c r="E26" s="16">
        <f t="shared" si="3"/>
        <v>135720.52606662706</v>
      </c>
    </row>
    <row r="27" spans="1:5" ht="14.25">
      <c r="A27" s="24">
        <f t="shared" si="1"/>
        <v>23</v>
      </c>
      <c r="B27" s="17"/>
      <c r="C27" s="18">
        <f t="shared" si="0"/>
        <v>10000</v>
      </c>
      <c r="D27" s="18">
        <f t="shared" si="2"/>
        <v>565.5021919442794</v>
      </c>
      <c r="E27" s="19">
        <f t="shared" si="3"/>
        <v>126286.02825857134</v>
      </c>
    </row>
    <row r="28" spans="1:5" ht="14.25">
      <c r="A28" s="23">
        <f t="shared" si="1"/>
        <v>24</v>
      </c>
      <c r="B28" s="14"/>
      <c r="C28" s="15">
        <f t="shared" si="0"/>
        <v>10000</v>
      </c>
      <c r="D28" s="15">
        <f t="shared" si="2"/>
        <v>526.1917844107139</v>
      </c>
      <c r="E28" s="16">
        <f t="shared" si="3"/>
        <v>116812.22004298205</v>
      </c>
    </row>
    <row r="29" spans="1:5" ht="14.25">
      <c r="A29" s="24">
        <f t="shared" si="1"/>
        <v>25</v>
      </c>
      <c r="B29" s="17"/>
      <c r="C29" s="18">
        <f t="shared" si="0"/>
        <v>10000</v>
      </c>
      <c r="D29" s="18">
        <f t="shared" si="2"/>
        <v>486.7175835124253</v>
      </c>
      <c r="E29" s="19">
        <f t="shared" si="3"/>
        <v>107298.93762649447</v>
      </c>
    </row>
    <row r="30" spans="1:5" ht="14.25">
      <c r="A30" s="23">
        <f t="shared" si="1"/>
        <v>26</v>
      </c>
      <c r="B30" s="14"/>
      <c r="C30" s="15">
        <f t="shared" si="0"/>
        <v>10000</v>
      </c>
      <c r="D30" s="15">
        <f t="shared" si="2"/>
        <v>447.07890677706035</v>
      </c>
      <c r="E30" s="16">
        <f t="shared" si="3"/>
        <v>97746.01653327154</v>
      </c>
    </row>
    <row r="31" spans="1:5" ht="14.25">
      <c r="A31" s="24">
        <f t="shared" si="1"/>
        <v>27</v>
      </c>
      <c r="B31" s="17"/>
      <c r="C31" s="18">
        <f t="shared" si="0"/>
        <v>10000</v>
      </c>
      <c r="D31" s="18">
        <f t="shared" si="2"/>
        <v>407.27506888863144</v>
      </c>
      <c r="E31" s="19">
        <f t="shared" si="3"/>
        <v>88153.29160216017</v>
      </c>
    </row>
    <row r="32" spans="1:5" ht="14.25">
      <c r="A32" s="23">
        <f t="shared" si="1"/>
        <v>28</v>
      </c>
      <c r="B32" s="14"/>
      <c r="C32" s="15">
        <f t="shared" si="0"/>
        <v>10000</v>
      </c>
      <c r="D32" s="15">
        <f t="shared" si="2"/>
        <v>367.3053816756674</v>
      </c>
      <c r="E32" s="16">
        <f t="shared" si="3"/>
        <v>78520.59698383584</v>
      </c>
    </row>
    <row r="33" spans="1:5" ht="14.25">
      <c r="A33" s="24">
        <f t="shared" si="1"/>
        <v>29</v>
      </c>
      <c r="B33" s="17"/>
      <c r="C33" s="18">
        <f t="shared" si="0"/>
        <v>10000</v>
      </c>
      <c r="D33" s="18">
        <f t="shared" si="2"/>
        <v>327.169154099316</v>
      </c>
      <c r="E33" s="19">
        <f t="shared" si="3"/>
        <v>68847.76613793516</v>
      </c>
    </row>
    <row r="34" spans="1:5" ht="14.25">
      <c r="A34" s="23">
        <f t="shared" si="1"/>
        <v>30</v>
      </c>
      <c r="B34" s="14"/>
      <c r="C34" s="15">
        <f t="shared" si="0"/>
        <v>10000</v>
      </c>
      <c r="D34" s="15">
        <f t="shared" si="2"/>
        <v>286.8656922413965</v>
      </c>
      <c r="E34" s="16">
        <f t="shared" si="3"/>
        <v>59134.63183017656</v>
      </c>
    </row>
    <row r="35" spans="1:5" ht="14.25">
      <c r="A35" s="24">
        <f t="shared" si="1"/>
        <v>31</v>
      </c>
      <c r="B35" s="17"/>
      <c r="C35" s="18">
        <f t="shared" si="0"/>
        <v>10000</v>
      </c>
      <c r="D35" s="18">
        <f t="shared" si="2"/>
        <v>246.39429929240234</v>
      </c>
      <c r="E35" s="19">
        <f t="shared" si="3"/>
        <v>49381.02612946896</v>
      </c>
    </row>
    <row r="36" spans="1:5" ht="14.25">
      <c r="A36" s="23">
        <f t="shared" si="1"/>
        <v>32</v>
      </c>
      <c r="B36" s="14"/>
      <c r="C36" s="15">
        <f t="shared" si="0"/>
        <v>10000</v>
      </c>
      <c r="D36" s="15">
        <f t="shared" si="2"/>
        <v>205.75427553945403</v>
      </c>
      <c r="E36" s="16">
        <f t="shared" si="3"/>
        <v>39586.780405008416</v>
      </c>
    </row>
    <row r="37" spans="1:5" ht="14.25">
      <c r="A37" s="24">
        <f t="shared" si="1"/>
        <v>33</v>
      </c>
      <c r="B37" s="17"/>
      <c r="C37" s="18">
        <f t="shared" si="0"/>
        <v>10000</v>
      </c>
      <c r="D37" s="18">
        <f t="shared" si="2"/>
        <v>164.94491835420175</v>
      </c>
      <c r="E37" s="19">
        <f t="shared" si="3"/>
        <v>29751.725323362618</v>
      </c>
    </row>
    <row r="38" spans="1:5" ht="14.25">
      <c r="A38" s="23">
        <f t="shared" si="1"/>
        <v>34</v>
      </c>
      <c r="B38" s="14"/>
      <c r="C38" s="15">
        <f t="shared" si="0"/>
        <v>10000</v>
      </c>
      <c r="D38" s="15">
        <f t="shared" si="2"/>
        <v>123.96552218067758</v>
      </c>
      <c r="E38" s="16">
        <f t="shared" si="3"/>
        <v>19875.690845543297</v>
      </c>
    </row>
    <row r="39" spans="1:5" ht="14.25">
      <c r="A39" s="24">
        <f t="shared" si="1"/>
        <v>35</v>
      </c>
      <c r="B39" s="17"/>
      <c r="C39" s="18">
        <f t="shared" si="0"/>
        <v>10000</v>
      </c>
      <c r="D39" s="18">
        <f t="shared" si="2"/>
        <v>82.81537852309707</v>
      </c>
      <c r="E39" s="19">
        <f t="shared" si="3"/>
        <v>9958.506224066394</v>
      </c>
    </row>
    <row r="40" spans="1:5" ht="14.25">
      <c r="A40" s="25">
        <f t="shared" si="1"/>
        <v>36</v>
      </c>
      <c r="B40" s="20"/>
      <c r="C40" s="21">
        <f t="shared" si="0"/>
        <v>10000</v>
      </c>
      <c r="D40" s="21">
        <f t="shared" si="2"/>
        <v>41.493775933609975</v>
      </c>
      <c r="E40" s="22">
        <f t="shared" si="3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怪老子</dc:creator>
  <cp:keywords/>
  <dc:description/>
  <cp:lastModifiedBy>怪老子</cp:lastModifiedBy>
  <dcterms:created xsi:type="dcterms:W3CDTF">2011-06-07T03:58:28Z</dcterms:created>
  <dcterms:modified xsi:type="dcterms:W3CDTF">2011-06-19T15:28:47Z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