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84" windowWidth="16008" windowHeight="584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<sst xmlns="http://schemas.openxmlformats.org/spreadsheetml/2006/main" count="8" uniqueCount="8">
  <si>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台幣年化報酬率</t>
  </si>
  <si>
    <t>台幣累積報酬率</t>
  </si>
  <si>
    <t>美元期末淨值</t>
  </si>
  <si>
    <t>年度</t>
  </si>
  <si>
    <t>賣出時匯率</t>
  </si>
  <si>
    <t>買入時匯率</t>
  </si>
  <si>
    <t>年化報酬率</t>
  </si>
  <si>
    <t>投資台幣金額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</si>
</sst>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-* #,##0_-;\-* #,##0_-;_-* &quot;-&quot;??_-;_-@_-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b/>
      <sz val="10"/>
      <color indexed="9"/>
      <name val="微軟正黑體"/>
      <family val="2"/>
    </font>
    <font>
      <sz val="12"/>
      <name val="微軟正黑體"/>
      <family val="2"/>
    </font>
    <font>
      <sz val="12"/>
      <color indexed="9"/>
      <name val="微軟正黑體"/>
      <family val="2"/>
    </font>
    <font>
      <sz val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b/>
      <sz val="10"/>
      <color theme="0"/>
      <name val="微軟正黑體"/>
      <family val="2"/>
    </font>
    <font>
      <sz val="12"/>
      <color theme="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7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 vertical="center"/>
      <protection/>
    </xf>
    <xf numFmtId="0" fontId="23" fillId="0" borderId="0" applyNumberFormat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0" fontId="41" fillId="33" borderId="0" xfId="46" applyNumberFormat="1" applyFont="1" applyFill="1" applyAlignment="1">
      <alignment vertical="center"/>
    </xf>
    <xf numFmtId="10" fontId="41" fillId="33" borderId="10" xfId="46" applyNumberFormat="1" applyFont="1" applyFill="1" applyBorder="1" applyAlignment="1">
      <alignment vertical="center"/>
    </xf>
    <xf numFmtId="43" fontId="41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10" fontId="41" fillId="34" borderId="11" xfId="46" applyNumberFormat="1" applyFont="1" applyFill="1" applyBorder="1" applyAlignment="1">
      <alignment vertical="center"/>
    </xf>
    <xf numFmtId="10" fontId="41" fillId="34" borderId="12" xfId="46" applyNumberFormat="1" applyFont="1" applyFill="1" applyBorder="1" applyAlignment="1">
      <alignment vertical="center"/>
    </xf>
    <xf numFmtId="43" fontId="41" fillId="34" borderId="12" xfId="0" applyNumberFormat="1" applyFont="1" applyFill="1" applyBorder="1" applyAlignment="1">
      <alignment vertical="center"/>
    </xf>
    <xf numFmtId="0" fontId="41" fillId="34" borderId="12" xfId="0" applyFont="1" applyFill="1" applyBorder="1" applyAlignment="1">
      <alignment horizontal="center" vertical="center"/>
    </xf>
    <xf numFmtId="10" fontId="41" fillId="33" borderId="11" xfId="46" applyNumberFormat="1" applyFont="1" applyFill="1" applyBorder="1" applyAlignment="1">
      <alignment vertical="center"/>
    </xf>
    <xf numFmtId="10" fontId="41" fillId="33" borderId="12" xfId="46" applyNumberFormat="1" applyFont="1" applyFill="1" applyBorder="1" applyAlignment="1">
      <alignment vertical="center"/>
    </xf>
    <xf numFmtId="43" fontId="41" fillId="33" borderId="12" xfId="0" applyNumberFormat="1" applyFont="1" applyFill="1" applyBorder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/>
    </xf>
    <xf numFmtId="0" fontId="41" fillId="33" borderId="12" xfId="0" applyFont="1" applyFill="1" applyBorder="1" applyAlignment="1">
      <alignment vertical="center"/>
    </xf>
    <xf numFmtId="0" fontId="42" fillId="35" borderId="13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176" fontId="21" fillId="36" borderId="15" xfId="0" applyNumberFormat="1" applyFont="1" applyFill="1" applyBorder="1" applyAlignment="1">
      <alignment vertical="center"/>
    </xf>
    <xf numFmtId="0" fontId="43" fillId="37" borderId="15" xfId="0" applyFont="1" applyFill="1" applyBorder="1" applyAlignment="1">
      <alignment vertical="center"/>
    </xf>
    <xf numFmtId="10" fontId="21" fillId="36" borderId="15" xfId="46" applyNumberFormat="1" applyFont="1" applyFill="1" applyBorder="1" applyAlignment="1">
      <alignment vertical="center"/>
    </xf>
    <xf numFmtId="177" fontId="21" fillId="36" borderId="15" xfId="40" applyNumberFormat="1" applyFont="1" applyFill="1" applyBorder="1" applyAlignment="1">
      <alignment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 8" xfId="39"/>
    <cellStyle name="Comma" xfId="40"/>
    <cellStyle name="千分位 2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百分比 3" xfId="48"/>
    <cellStyle name="計算方式" xfId="49"/>
    <cellStyle name="Currency" xfId="50"/>
    <cellStyle name="Currency [0]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2" sqref="C2"/>
    </sheetView>
  </sheetViews>
  <sheetFormatPr defaultColWidth="9.00390625" defaultRowHeight="16.5"/>
  <cols>
    <col min="1" max="1" width="15.50390625" style="0" bestFit="1" customWidth="1"/>
    <col min="2" max="2" width="13.50390625" style="0" bestFit="1" customWidth="1"/>
    <col min="3" max="3" width="15.875" style="0" bestFit="1" customWidth="1"/>
    <col min="4" max="5" width="18.50390625" style="0" customWidth="1"/>
  </cols>
  <sheetData>
    <row r="1" spans="1:2" ht="15.75">
      <c r="A1" s="18" t="s">
        <v>7</v>
      </c>
      <c r="B1" s="20">
        <v>100000</v>
      </c>
    </row>
    <row r="2" spans="1:2" ht="15.75">
      <c r="A2" s="18" t="s">
        <v>6</v>
      </c>
      <c r="B2" s="19">
        <v>0.07</v>
      </c>
    </row>
    <row r="3" spans="1:2" ht="15.75">
      <c r="A3" s="18" t="s">
        <v>5</v>
      </c>
      <c r="B3" s="17">
        <v>32</v>
      </c>
    </row>
    <row r="4" spans="1:2" ht="15.75">
      <c r="A4" s="18" t="s">
        <v>4</v>
      </c>
      <c r="B4" s="17">
        <v>30</v>
      </c>
    </row>
    <row r="6" spans="1:5" ht="16.5" thickBot="1">
      <c r="A6" s="16" t="s">
        <v>3</v>
      </c>
      <c r="B6" s="16" t="s">
        <v>2</v>
      </c>
      <c r="C6" s="16" t="str">
        <f>"台幣淨值(匯率"&amp;B4&amp;")"</f>
        <v>台幣淨值(匯率30)</v>
      </c>
      <c r="D6" s="16" t="s">
        <v>1</v>
      </c>
      <c r="E6" s="15" t="s">
        <v>0</v>
      </c>
    </row>
    <row r="7" spans="1:5" ht="16.5" thickTop="1">
      <c r="A7" s="14" t="str">
        <f>"期初(匯率"&amp;B3&amp;")"</f>
        <v>期初(匯率32)</v>
      </c>
      <c r="B7" s="11">
        <f>B1/B3</f>
        <v>3125</v>
      </c>
      <c r="C7" s="11"/>
      <c r="D7" s="14"/>
      <c r="E7" s="13"/>
    </row>
    <row r="8" spans="1:5" ht="15.75">
      <c r="A8" s="8">
        <v>1</v>
      </c>
      <c r="B8" s="7">
        <f>B7*(1+$B$2)</f>
        <v>3343.75</v>
      </c>
      <c r="C8" s="7">
        <f>B8*$B$4</f>
        <v>100312.5</v>
      </c>
      <c r="D8" s="6">
        <f>C8/$B$1-1</f>
        <v>0.0031250000000000444</v>
      </c>
      <c r="E8" s="5">
        <f>(C8/$B$1)^(1/A8)-1</f>
        <v>0.0031250000000000444</v>
      </c>
    </row>
    <row r="9" spans="1:5" ht="15.75">
      <c r="A9" s="12">
        <v>2</v>
      </c>
      <c r="B9" s="11">
        <f>B8*(1+$B$2)</f>
        <v>3577.8125</v>
      </c>
      <c r="C9" s="11">
        <f>B9*$B$4</f>
        <v>107334.375</v>
      </c>
      <c r="D9" s="10">
        <f>C9/$B$1-1</f>
        <v>0.07334375000000004</v>
      </c>
      <c r="E9" s="9">
        <f>(C9/$B$1)^(1/A9)-1</f>
        <v>0.03602304511048393</v>
      </c>
    </row>
    <row r="10" spans="1:5" ht="15.75">
      <c r="A10" s="8">
        <v>3</v>
      </c>
      <c r="B10" s="7">
        <f>B9*(1+$B$2)</f>
        <v>3828.259375</v>
      </c>
      <c r="C10" s="7">
        <f>B10*$B$4</f>
        <v>114847.78125</v>
      </c>
      <c r="D10" s="6">
        <f>C10/$B$1-1</f>
        <v>0.14847781249999992</v>
      </c>
      <c r="E10" s="5">
        <f>(C10/$B$1)^(1/A10)-1</f>
        <v>0.04722709401267089</v>
      </c>
    </row>
    <row r="11" spans="1:5" ht="15.75">
      <c r="A11" s="12">
        <v>4</v>
      </c>
      <c r="B11" s="11">
        <f>B10*(1+$B$2)</f>
        <v>4096.237531250001</v>
      </c>
      <c r="C11" s="11">
        <f>B11*$B$4</f>
        <v>122887.12593750002</v>
      </c>
      <c r="D11" s="10">
        <f>C11/$B$1-1</f>
        <v>0.2288712593750002</v>
      </c>
      <c r="E11" s="9">
        <f>(C11/$B$1)^(1/A11)-1</f>
        <v>0.0528744741270053</v>
      </c>
    </row>
    <row r="12" spans="1:5" ht="15.75">
      <c r="A12" s="8">
        <v>5</v>
      </c>
      <c r="B12" s="7">
        <f>B11*(1+$B$2)</f>
        <v>4382.9741584375015</v>
      </c>
      <c r="C12" s="7">
        <f>B12*$B$4</f>
        <v>131489.22475312505</v>
      </c>
      <c r="D12" s="6">
        <f>C12/$B$1-1</f>
        <v>0.31489224753125056</v>
      </c>
      <c r="E12" s="5">
        <f>(C12/$B$1)^(1/A12)-1</f>
        <v>0.05627750992162861</v>
      </c>
    </row>
    <row r="13" spans="1:5" ht="15.75">
      <c r="A13" s="12">
        <v>6</v>
      </c>
      <c r="B13" s="11">
        <f>B12*(1+$B$2)</f>
        <v>4689.782349528127</v>
      </c>
      <c r="C13" s="11">
        <f>B13*$B$4</f>
        <v>140693.4704858438</v>
      </c>
      <c r="D13" s="10">
        <f>C13/$B$1-1</f>
        <v>0.40693470485843797</v>
      </c>
      <c r="E13" s="9">
        <f>(C13/$B$1)^(1/A13)-1</f>
        <v>0.058552308860340574</v>
      </c>
    </row>
    <row r="14" spans="1:5" ht="15.75">
      <c r="A14" s="8">
        <v>7</v>
      </c>
      <c r="B14" s="7">
        <f>B13*(1+$B$2)</f>
        <v>5018.067113995096</v>
      </c>
      <c r="C14" s="7">
        <f>B14*$B$4</f>
        <v>150542.01341985288</v>
      </c>
      <c r="D14" s="6">
        <f>C14/$B$1-1</f>
        <v>0.5054201341985289</v>
      </c>
      <c r="E14" s="5">
        <f>(C14/$B$1)^(1/A14)-1</f>
        <v>0.0601801640220041</v>
      </c>
    </row>
    <row r="15" spans="1:5" ht="15.75">
      <c r="A15" s="12">
        <v>8</v>
      </c>
      <c r="B15" s="11">
        <f>B14*(1+$B$2)</f>
        <v>5369.331811974754</v>
      </c>
      <c r="C15" s="11">
        <f>B15*$B$4</f>
        <v>161079.9543592426</v>
      </c>
      <c r="D15" s="10">
        <f>C15/$B$1-1</f>
        <v>0.610799543592426</v>
      </c>
      <c r="E15" s="9">
        <f>(C15/$B$1)^(1/A15)-1</f>
        <v>0.06140269799727549</v>
      </c>
    </row>
    <row r="16" spans="1:5" ht="15.75">
      <c r="A16" s="8">
        <v>9</v>
      </c>
      <c r="B16" s="7">
        <f>B15*(1+$B$2)</f>
        <v>5745.185038812987</v>
      </c>
      <c r="C16" s="7">
        <f>B16*$B$4</f>
        <v>172355.55116438962</v>
      </c>
      <c r="D16" s="6">
        <f>C16/$B$1-1</f>
        <v>0.7235555116438961</v>
      </c>
      <c r="E16" s="5">
        <f>(C16/$B$1)^(1/A16)-1</f>
        <v>0.062354532314791156</v>
      </c>
    </row>
    <row r="17" spans="1:5" ht="15.75">
      <c r="A17" s="4">
        <v>10</v>
      </c>
      <c r="B17" s="3">
        <f>B16*(1+$B$2)</f>
        <v>6147.347991529897</v>
      </c>
      <c r="C17" s="3">
        <f>B17*$B$4</f>
        <v>184420.4397458969</v>
      </c>
      <c r="D17" s="2">
        <f>C17/$B$1-1</f>
        <v>0.844204397458969</v>
      </c>
      <c r="E17" s="1">
        <f>(C17/$B$1)^(1/A17)-1</f>
        <v>0.06311661430726545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Stanley</cp:lastModifiedBy>
  <dcterms:created xsi:type="dcterms:W3CDTF">2010-11-03T10:22:05Z</dcterms:created>
  <dcterms:modified xsi:type="dcterms:W3CDTF">2010-11-03T10:22:48Z</dcterms:modified>
  <cp:category/>
  <cp:version/>
  <cp:contentType/>
  <cp:contentStatus/>
</cp:coreProperties>
</file>